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движимое!$C$1:$C$75</definedName>
  </definedNames>
  <calcPr calcId="125725"/>
</workbook>
</file>

<file path=xl/calcChain.xml><?xml version="1.0" encoding="utf-8"?>
<calcChain xmlns="http://schemas.openxmlformats.org/spreadsheetml/2006/main">
  <c r="H25" i="4"/>
  <c r="G25"/>
  <c r="G39"/>
  <c r="H51"/>
  <c r="G51"/>
  <c r="H10" i="5"/>
  <c r="G10"/>
  <c r="G13" s="1"/>
  <c r="H34" i="4"/>
  <c r="G34"/>
  <c r="H39"/>
  <c r="G72"/>
  <c r="H13" i="5"/>
  <c r="H40" i="4" l="1"/>
  <c r="G40"/>
  <c r="G52"/>
  <c r="H52"/>
  <c r="E10" i="5" l="1"/>
</calcChain>
</file>

<file path=xl/sharedStrings.xml><?xml version="1.0" encoding="utf-8"?>
<sst xmlns="http://schemas.openxmlformats.org/spreadsheetml/2006/main" count="200" uniqueCount="131">
  <si>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</si>
  <si>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</si>
  <si>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</si>
  <si>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</si>
  <si>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</si>
  <si>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</si>
  <si>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</si>
  <si>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</si>
  <si>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</si>
  <si>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</si>
  <si>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</si>
  <si>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транспортные средства</t>
  </si>
  <si>
    <t>Жилой дом</t>
  </si>
  <si>
    <t>компьютер</t>
  </si>
  <si>
    <t>произв. и хоз. инвентарь</t>
  </si>
  <si>
    <t>казна</t>
  </si>
  <si>
    <t>сооружения</t>
  </si>
  <si>
    <t>-</t>
  </si>
  <si>
    <t>машины и оборудование</t>
  </si>
  <si>
    <t>ноутбук</t>
  </si>
  <si>
    <t>Усойское эвенкийское сельское поселение</t>
  </si>
  <si>
    <t>101011000008</t>
  </si>
  <si>
    <t xml:space="preserve">Здание нежилое </t>
  </si>
  <si>
    <t>п.Россошин, Центральная,1</t>
  </si>
  <si>
    <t>101041000062</t>
  </si>
  <si>
    <t>DVD плейр</t>
  </si>
  <si>
    <t>п.Россошино</t>
  </si>
  <si>
    <t>101041000022</t>
  </si>
  <si>
    <t>Велоэлипсоуд</t>
  </si>
  <si>
    <t>101041000015</t>
  </si>
  <si>
    <t>телевизор Рекорд</t>
  </si>
  <si>
    <t>ксерокс</t>
  </si>
  <si>
    <t>факс</t>
  </si>
  <si>
    <t>принтер</t>
  </si>
  <si>
    <t xml:space="preserve">Мотопомпа </t>
  </si>
  <si>
    <t>п. Россошино СДК</t>
  </si>
  <si>
    <t>Принтер Epson - 1170</t>
  </si>
  <si>
    <t>Комплект орг техники</t>
  </si>
  <si>
    <t>101041000054</t>
  </si>
  <si>
    <t>000000000000006</t>
  </si>
  <si>
    <t xml:space="preserve">  стол бильярдный</t>
  </si>
  <si>
    <t>0000000000024</t>
  </si>
  <si>
    <t>теннисный стол</t>
  </si>
  <si>
    <t>101064000041</t>
  </si>
  <si>
    <t>стеллаж</t>
  </si>
  <si>
    <t>101064000054</t>
  </si>
  <si>
    <t>Стол письменный канцелярский</t>
  </si>
  <si>
    <t>100640000052</t>
  </si>
  <si>
    <t>Стол для компьютера  вишня</t>
  </si>
  <si>
    <t>101064000044</t>
  </si>
  <si>
    <t>Шкаф комбиниров. без стекла</t>
  </si>
  <si>
    <t>101064000036</t>
  </si>
  <si>
    <t>101064000047</t>
  </si>
  <si>
    <t>стол</t>
  </si>
  <si>
    <t>автомобиль ВАЗ 2107</t>
  </si>
  <si>
    <t>000000000000002 Автоцистерна АЦ-2,7 на шасси ЗИЛ-131</t>
  </si>
  <si>
    <t>Казна</t>
  </si>
  <si>
    <t>0302000170</t>
  </si>
  <si>
    <t>п.Россошино ул.Озерная,5</t>
  </si>
  <si>
    <t>0302000165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</si>
  <si>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</si>
  <si>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</si>
  <si>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</si>
  <si>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</si>
  <si>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0000000000003</t>
  </si>
  <si>
    <t>Здание котельной</t>
  </si>
  <si>
    <t xml:space="preserve">Радиосистема </t>
  </si>
  <si>
    <t>101041000018</t>
  </si>
  <si>
    <t>101041000026</t>
  </si>
  <si>
    <t>101041000027</t>
  </si>
  <si>
    <t>101041000028</t>
  </si>
  <si>
    <t>101041000031</t>
  </si>
  <si>
    <t>101041000035</t>
  </si>
  <si>
    <t>101041000038</t>
  </si>
  <si>
    <t>101041000043</t>
  </si>
  <si>
    <t>101041000049</t>
  </si>
  <si>
    <t>000000000000004</t>
  </si>
  <si>
    <t>Итого: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</si>
  <si>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</si>
  <si>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</si>
  <si>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</si>
  <si>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</si>
  <si>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</si>
  <si>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</si>
  <si>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</si>
  <si>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</si>
  <si>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Вывеска</t>
  </si>
  <si>
    <t>музыкальный центр караоке</t>
  </si>
  <si>
    <t>Комплект "Евросаунд"</t>
  </si>
  <si>
    <t>колонки звуковые</t>
  </si>
  <si>
    <t>0000000000019</t>
  </si>
  <si>
    <t>прожектор</t>
  </si>
  <si>
    <t>0000000000018</t>
  </si>
  <si>
    <t>0000000000023</t>
  </si>
  <si>
    <t>колонки звуковые 2</t>
  </si>
  <si>
    <t>стойка для микрофона</t>
  </si>
  <si>
    <t>0000000000022</t>
  </si>
  <si>
    <t>0000000000021</t>
  </si>
  <si>
    <t>Кабель для музыкальной аппаратуры</t>
  </si>
  <si>
    <t>0000000000020</t>
  </si>
  <si>
    <t>101091000035</t>
  </si>
  <si>
    <t>принтер 3/1</t>
  </si>
  <si>
    <t>тренажер</t>
  </si>
  <si>
    <t>101091000036</t>
  </si>
  <si>
    <t>11013400002</t>
  </si>
  <si>
    <t>Банкетки</t>
  </si>
  <si>
    <t>Радиосистема Leise TC-998</t>
  </si>
  <si>
    <t>УАЗ-390995-04</t>
  </si>
  <si>
    <t>электромегафон МЕТА</t>
  </si>
  <si>
    <t>вывеска</t>
  </si>
  <si>
    <t>Всего с имуществом казны:</t>
  </si>
  <si>
    <t>11013400001</t>
  </si>
  <si>
    <t>насос К100-80-160</t>
  </si>
  <si>
    <t>Электродвигатель 5АИ132М2</t>
  </si>
  <si>
    <t>Звуковая сирена</t>
  </si>
  <si>
    <t>Дымос ДН 9</t>
  </si>
  <si>
    <t>1108520001</t>
  </si>
  <si>
    <t>1108520002</t>
  </si>
  <si>
    <t>Дизельная электростанция ДЭС 32</t>
  </si>
  <si>
    <t>Котел 75</t>
  </si>
  <si>
    <t>11085200003</t>
  </si>
  <si>
    <t>11085200004</t>
  </si>
  <si>
    <t>11085200005</t>
  </si>
  <si>
    <t>Насос К290/30/37</t>
  </si>
  <si>
    <t>11085200006</t>
  </si>
  <si>
    <t>11085200007</t>
  </si>
  <si>
    <t>Насос КМ 80-65-140</t>
  </si>
  <si>
    <t>11085200008</t>
  </si>
  <si>
    <t>Угольный водогрейный котел КВр-0,4</t>
  </si>
  <si>
    <t>ПК DEXP</t>
  </si>
  <si>
    <t xml:space="preserve">Электродвигатель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</si>
</sst>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1" fillId="2" borderId="9" xfId="0" applyNumberFormat="1" applyFont="1" applyFill="1" applyBorder="1"/>
    <xf numFmtId="2" fontId="1" fillId="2" borderId="8" xfId="0" applyNumberFormat="1" applyFont="1" applyFill="1" applyBorder="1"/>
    <xf numFmtId="2" fontId="2" fillId="2" borderId="8" xfId="0" applyNumberFormat="1" applyFont="1" applyFill="1" applyBorder="1"/>
    <xf numFmtId="2" fontId="1" fillId="2" borderId="12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/>
    <xf numFmtId="2" fontId="1" fillId="2" borderId="5" xfId="0" applyNumberFormat="1" applyFont="1" applyFill="1" applyBorder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2" xfId="0" applyFont="1" applyFill="1" applyBorder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9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0" fontId="1" fillId="2" borderId="12" xfId="0" applyFont="1" applyFill="1" applyBorder="1" applyAlignment="1">
      <alignment horizontal="center"/>
    </xf>
    <xf numFmtId="49" fontId="1" fillId="2" borderId="12" xfId="0" applyNumberFormat="1" applyFont="1" applyFill="1" applyBorder="1" applyAlignment="1"/>
    <xf numFmtId="49" fontId="1" fillId="2" borderId="1" xfId="0" applyNumberFormat="1" applyFont="1" applyFill="1" applyBorder="1" applyAlignment="1">
      <alignment horizontal="left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7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0" fillId="2" borderId="1" xfId="0" applyFill="1" applyBorder="1"/>
    <xf numFmtId="0" fontId="1" fillId="2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6" xfId="0" applyNumberFormat="1" applyFont="1" applyFill="1" applyBorder="1" applyAlignment="1"/>
    <xf numFmtId="49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12" xfId="0" applyFont="1" applyFill="1" applyBorder="1" applyAlignment="1">
      <alignment horizontal="center" vertical="top" wrapText="1"/>
    </xf>
    <xf numFmtId="2" fontId="0" fillId="2" borderId="8" xfId="0" applyNumberFormat="1" applyFill="1" applyBorder="1"/>
    <xf numFmtId="0" fontId="1" fillId="2" borderId="8" xfId="0" applyFon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14" fontId="3" fillId="2" borderId="1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 applyAlignment="1"/>
    <xf numFmtId="49" fontId="1" fillId="2" borderId="10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0" fillId="2" borderId="1" xfId="0" applyFill="1" applyBorder="1" applyAlignment="1"/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5" fillId="0" borderId="0" xfId="0" applyFont="1" applyAlignment="1"/>
    <xf numFmtId="2" fontId="2" fillId="0" borderId="8" xfId="0" applyNumberFormat="1" applyFont="1" applyFill="1" applyBorder="1"/>
    <xf numFmtId="2" fontId="2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zoomScaleNormal="100" zoomScaleSheetLayoutView="100" workbookViewId="0">
      <pane xSplit="18705" topLeftCell="J1"/>
      <selection activeCell="A12" sqref="A12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37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6" customWidth="1"/>
    <col min="8" max="8" width="15" style="6" customWidth="1"/>
    <col min="12" max="12" width="13" customWidth="1"/>
  </cols>
  <sheetData>
    <row r="1" spans="1:12">
      <c r="A1" s="1"/>
      <c r="B1" s="2"/>
      <c r="C1" s="1" t="s">
        <v>82</v>
      </c>
      <c r="D1" s="1"/>
      <c r="E1" s="1"/>
      <c r="F1" s="1"/>
      <c r="G1" s="3" t="s">
        <v>83</v>
      </c>
      <c r="H1" s="3"/>
      <c r="I1" s="4"/>
      <c r="J1" s="5"/>
    </row>
    <row r="2" spans="1:12">
      <c r="A2" s="28"/>
      <c r="B2" s="84"/>
      <c r="C2" s="49" t="s">
        <v>20</v>
      </c>
      <c r="D2" s="85"/>
      <c r="E2" s="28"/>
      <c r="F2" s="28"/>
      <c r="G2" s="9"/>
      <c r="H2" s="9"/>
      <c r="I2" s="65"/>
      <c r="J2" s="76"/>
    </row>
    <row r="3" spans="1:12">
      <c r="A3" s="28" t="s">
        <v>0</v>
      </c>
      <c r="B3" s="84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9" t="s">
        <v>6</v>
      </c>
      <c r="H3" s="9" t="s">
        <v>7</v>
      </c>
      <c r="I3" s="28" t="s">
        <v>8</v>
      </c>
      <c r="J3" s="33" t="s">
        <v>9</v>
      </c>
      <c r="K3" s="17"/>
      <c r="L3" s="17"/>
    </row>
    <row r="4" spans="1:12">
      <c r="A4" s="63"/>
      <c r="B4" s="32"/>
      <c r="C4" s="25" t="s">
        <v>56</v>
      </c>
      <c r="D4" s="26"/>
      <c r="E4" s="27"/>
      <c r="F4" s="68"/>
      <c r="G4" s="69"/>
      <c r="H4" s="20"/>
      <c r="I4" s="24"/>
      <c r="J4" s="77"/>
    </row>
    <row r="5" spans="1:12">
      <c r="A5" s="28">
        <v>1</v>
      </c>
      <c r="B5" s="84"/>
      <c r="C5" s="85" t="s">
        <v>65</v>
      </c>
      <c r="D5" s="44" t="s">
        <v>80</v>
      </c>
      <c r="E5" s="28">
        <v>159.46</v>
      </c>
      <c r="F5" s="28">
        <v>1975</v>
      </c>
      <c r="G5" s="41">
        <v>43015.86</v>
      </c>
      <c r="H5" s="9">
        <v>24960.05</v>
      </c>
      <c r="I5" s="65"/>
      <c r="J5" s="76"/>
      <c r="K5" s="17"/>
    </row>
    <row r="6" spans="1:12">
      <c r="A6" s="63">
        <v>2</v>
      </c>
      <c r="B6" s="43" t="s">
        <v>21</v>
      </c>
      <c r="C6" s="67" t="s">
        <v>22</v>
      </c>
      <c r="D6" s="85" t="s">
        <v>23</v>
      </c>
      <c r="E6" s="28"/>
      <c r="F6" s="19">
        <v>1980</v>
      </c>
      <c r="G6" s="14">
        <v>1370685</v>
      </c>
      <c r="H6" s="11">
        <v>1370685</v>
      </c>
      <c r="I6" s="65"/>
      <c r="J6" s="78"/>
      <c r="K6" s="17"/>
      <c r="L6" s="17"/>
    </row>
    <row r="7" spans="1:12">
      <c r="A7" s="63">
        <v>3</v>
      </c>
      <c r="B7" s="51" t="s">
        <v>57</v>
      </c>
      <c r="C7" s="50" t="s">
        <v>12</v>
      </c>
      <c r="D7" s="29" t="s">
        <v>58</v>
      </c>
      <c r="E7" s="34">
        <v>74.63</v>
      </c>
      <c r="F7" s="23">
        <v>1990</v>
      </c>
      <c r="G7" s="15">
        <v>740866.57</v>
      </c>
      <c r="H7" s="15">
        <v>506258.82</v>
      </c>
      <c r="I7" s="22">
        <v>38704</v>
      </c>
      <c r="J7" s="79">
        <v>39212</v>
      </c>
      <c r="K7" s="17"/>
      <c r="L7" s="17"/>
    </row>
    <row r="8" spans="1:12">
      <c r="A8" s="63">
        <v>4</v>
      </c>
      <c r="B8" s="51" t="s">
        <v>59</v>
      </c>
      <c r="C8" s="50" t="s">
        <v>12</v>
      </c>
      <c r="D8" s="29" t="s">
        <v>60</v>
      </c>
      <c r="E8" s="34">
        <v>50.64</v>
      </c>
      <c r="F8" s="23">
        <v>1990</v>
      </c>
      <c r="G8" s="15">
        <v>468275.22</v>
      </c>
      <c r="H8" s="15">
        <v>387663.16</v>
      </c>
      <c r="I8" s="22">
        <v>38699</v>
      </c>
      <c r="J8" s="79">
        <v>39212</v>
      </c>
      <c r="K8" s="17"/>
      <c r="L8" s="17"/>
    </row>
    <row r="9" spans="1:12">
      <c r="A9" s="63">
        <v>5</v>
      </c>
      <c r="B9" s="51"/>
      <c r="C9" s="85" t="s">
        <v>61</v>
      </c>
      <c r="D9" s="85" t="s">
        <v>79</v>
      </c>
      <c r="E9" s="35"/>
      <c r="F9" s="19">
        <v>2005</v>
      </c>
      <c r="G9" s="9">
        <v>15300</v>
      </c>
      <c r="H9" s="9">
        <v>14130.72</v>
      </c>
      <c r="I9" s="22">
        <v>39527</v>
      </c>
      <c r="J9" s="79" t="s">
        <v>17</v>
      </c>
      <c r="K9" s="17"/>
      <c r="L9" s="17"/>
    </row>
    <row r="10" spans="1:12">
      <c r="A10" s="63"/>
      <c r="B10" s="70" t="s">
        <v>10</v>
      </c>
      <c r="C10" s="42"/>
      <c r="D10" s="54"/>
      <c r="E10" s="40">
        <f>SUM(E6:E9)</f>
        <v>125.27</v>
      </c>
      <c r="F10" s="42"/>
      <c r="G10" s="13">
        <f>SUM(G5:G9)</f>
        <v>2638142.6500000004</v>
      </c>
      <c r="H10" s="13">
        <f>SUM(H5:H9)</f>
        <v>2303697.7500000005</v>
      </c>
      <c r="I10" s="23"/>
      <c r="J10" s="79"/>
      <c r="K10" s="17"/>
      <c r="L10" s="17"/>
    </row>
    <row r="11" spans="1:12">
      <c r="A11" s="63"/>
      <c r="B11" s="71"/>
      <c r="C11" s="72" t="s">
        <v>16</v>
      </c>
      <c r="D11" s="72"/>
      <c r="E11" s="30"/>
      <c r="F11" s="73"/>
      <c r="G11" s="74"/>
      <c r="H11" s="21"/>
      <c r="I11" s="24"/>
      <c r="J11" s="77"/>
      <c r="K11" s="17"/>
      <c r="L11" s="17"/>
    </row>
    <row r="12" spans="1:12">
      <c r="A12" s="28">
        <v>6</v>
      </c>
      <c r="B12" s="83" t="s">
        <v>62</v>
      </c>
      <c r="C12" s="36" t="s">
        <v>63</v>
      </c>
      <c r="D12" s="36" t="s">
        <v>26</v>
      </c>
      <c r="E12" s="28"/>
      <c r="F12" s="73">
        <v>2010</v>
      </c>
      <c r="G12" s="12">
        <v>60000</v>
      </c>
      <c r="H12" s="9">
        <v>60000</v>
      </c>
      <c r="I12" s="65"/>
      <c r="J12" s="78"/>
      <c r="K12" s="17"/>
      <c r="L12" s="17"/>
    </row>
    <row r="13" spans="1:12">
      <c r="A13" s="28"/>
      <c r="B13" s="70" t="s">
        <v>10</v>
      </c>
      <c r="C13" s="67"/>
      <c r="D13" s="53"/>
      <c r="E13" s="31"/>
      <c r="F13" s="75"/>
      <c r="G13" s="90">
        <f>G12+G10</f>
        <v>2698142.6500000004</v>
      </c>
      <c r="H13" s="91">
        <f>H10+H12</f>
        <v>2363697.7500000005</v>
      </c>
      <c r="I13" s="65"/>
      <c r="J13" s="78"/>
      <c r="K13" s="17"/>
      <c r="L13" s="17"/>
    </row>
    <row r="14" spans="1:12">
      <c r="A14" s="28"/>
      <c r="B14" s="56"/>
      <c r="C14" s="62"/>
      <c r="D14" s="62"/>
      <c r="E14" s="65"/>
      <c r="F14" s="62"/>
      <c r="G14" s="45"/>
      <c r="H14" s="45"/>
      <c r="I14" s="65"/>
      <c r="J14" s="76"/>
      <c r="K14" s="17"/>
      <c r="L14" s="17"/>
    </row>
    <row r="15" spans="1:12">
      <c r="C15" s="8"/>
      <c r="D15" s="18"/>
      <c r="E15" s="7"/>
      <c r="F15" s="18"/>
      <c r="G15" s="16"/>
      <c r="H15" s="16"/>
      <c r="I15" s="18"/>
    </row>
    <row r="16" spans="1:12">
      <c r="E16" s="47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5"/>
  <sheetViews>
    <sheetView tabSelected="1" topLeftCell="B40" zoomScale="115" zoomScaleNormal="115" workbookViewId="0">
      <selection activeCell="G40" sqref="G40:H40"/>
    </sheetView>
  </sheetViews>
  <sheetFormatPr defaultColWidth="13.140625" defaultRowHeight="15"/>
  <cols>
    <col min="1" max="1" width="4.140625" style="4" customWidth="1"/>
    <col min="2" max="2" width="14.5703125" style="37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6" customWidth="1"/>
    <col min="8" max="8" width="12.5703125" style="6" customWidth="1"/>
    <col min="9" max="9" width="19" customWidth="1"/>
    <col min="12" max="12" width="17.28515625" customWidth="1"/>
  </cols>
  <sheetData>
    <row r="1" spans="1:12">
      <c r="A1" s="1"/>
      <c r="B1" s="84"/>
      <c r="C1" s="28" t="s">
        <v>84</v>
      </c>
      <c r="D1" s="28"/>
      <c r="E1" s="28"/>
      <c r="F1" s="28"/>
      <c r="G1" s="9" t="s">
        <v>85</v>
      </c>
      <c r="H1" s="9"/>
    </row>
    <row r="2" spans="1:12">
      <c r="A2" s="60">
        <v>63</v>
      </c>
      <c r="B2" s="84"/>
      <c r="C2" s="49" t="s">
        <v>20</v>
      </c>
      <c r="D2" s="85"/>
      <c r="E2" s="28"/>
      <c r="F2" s="28"/>
      <c r="G2" s="9"/>
      <c r="H2" s="9"/>
      <c r="I2" s="18"/>
      <c r="K2" s="88"/>
      <c r="L2" s="88"/>
    </row>
    <row r="3" spans="1:12">
      <c r="A3" s="60"/>
      <c r="B3" s="84"/>
      <c r="C3" s="49"/>
      <c r="D3" s="85"/>
      <c r="E3" s="28"/>
      <c r="F3" s="28"/>
      <c r="G3" s="9"/>
      <c r="H3" s="9"/>
      <c r="I3" s="18"/>
      <c r="K3" s="58"/>
      <c r="L3" s="58"/>
    </row>
    <row r="4" spans="1:12">
      <c r="A4" s="60">
        <v>64</v>
      </c>
      <c r="B4" s="84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9" t="s">
        <v>6</v>
      </c>
      <c r="H4" s="9" t="s">
        <v>7</v>
      </c>
      <c r="K4" s="88"/>
      <c r="L4" s="88"/>
    </row>
    <row r="5" spans="1:12">
      <c r="A5" s="60">
        <v>65</v>
      </c>
      <c r="B5" s="84"/>
      <c r="C5" s="85" t="s">
        <v>18</v>
      </c>
      <c r="D5" s="85"/>
      <c r="E5" s="28"/>
      <c r="F5" s="28"/>
      <c r="G5" s="9"/>
      <c r="H5" s="9"/>
    </row>
    <row r="6" spans="1:12">
      <c r="A6" s="60"/>
      <c r="B6" s="84"/>
      <c r="C6" s="85" t="s">
        <v>129</v>
      </c>
      <c r="D6" s="48" t="s">
        <v>26</v>
      </c>
      <c r="E6" s="28"/>
      <c r="F6" s="28">
        <v>2018</v>
      </c>
      <c r="G6" s="9">
        <v>23990</v>
      </c>
      <c r="H6" s="9">
        <v>23990</v>
      </c>
    </row>
    <row r="7" spans="1:12">
      <c r="A7" s="60"/>
      <c r="B7" s="84"/>
      <c r="C7" s="85"/>
      <c r="D7" s="48"/>
      <c r="E7" s="28"/>
      <c r="F7" s="28">
        <v>2018</v>
      </c>
      <c r="G7" s="9">
        <v>12990</v>
      </c>
      <c r="H7" s="9">
        <v>0</v>
      </c>
    </row>
    <row r="8" spans="1:12">
      <c r="A8" s="60"/>
      <c r="B8" s="59"/>
      <c r="C8" s="48" t="s">
        <v>13</v>
      </c>
      <c r="D8" s="48" t="s">
        <v>26</v>
      </c>
      <c r="E8" s="28"/>
      <c r="F8" s="19">
        <v>2008</v>
      </c>
      <c r="G8" s="55">
        <v>22436</v>
      </c>
      <c r="H8" s="39">
        <v>0</v>
      </c>
    </row>
    <row r="9" spans="1:12">
      <c r="A9" s="60">
        <v>128</v>
      </c>
      <c r="B9" s="59"/>
      <c r="C9" s="48" t="s">
        <v>31</v>
      </c>
      <c r="D9" s="48" t="s">
        <v>26</v>
      </c>
      <c r="E9" s="28"/>
      <c r="F9" s="19">
        <v>2008</v>
      </c>
      <c r="G9" s="55">
        <v>8640</v>
      </c>
      <c r="H9" s="39">
        <v>0</v>
      </c>
    </row>
    <row r="10" spans="1:12">
      <c r="A10" s="60">
        <v>66</v>
      </c>
      <c r="B10" s="59" t="s">
        <v>73</v>
      </c>
      <c r="C10" s="48" t="s">
        <v>31</v>
      </c>
      <c r="D10" s="48" t="s">
        <v>26</v>
      </c>
      <c r="E10" s="28"/>
      <c r="F10" s="19">
        <v>2008</v>
      </c>
      <c r="G10" s="55">
        <v>8970</v>
      </c>
      <c r="H10" s="39">
        <v>0</v>
      </c>
    </row>
    <row r="11" spans="1:12">
      <c r="A11" s="60">
        <v>130</v>
      </c>
      <c r="B11" s="59" t="s">
        <v>72</v>
      </c>
      <c r="C11" s="48" t="s">
        <v>32</v>
      </c>
      <c r="D11" s="48" t="s">
        <v>26</v>
      </c>
      <c r="E11" s="28"/>
      <c r="F11" s="19">
        <v>2008</v>
      </c>
      <c r="G11" s="55">
        <v>7675</v>
      </c>
      <c r="H11" s="39">
        <v>0</v>
      </c>
    </row>
    <row r="12" spans="1:12">
      <c r="A12" s="60">
        <v>131</v>
      </c>
      <c r="B12" s="59" t="s">
        <v>68</v>
      </c>
      <c r="C12" s="48" t="s">
        <v>33</v>
      </c>
      <c r="D12" s="48" t="s">
        <v>26</v>
      </c>
      <c r="E12" s="28"/>
      <c r="F12" s="19">
        <v>2006</v>
      </c>
      <c r="G12" s="55">
        <v>3442.5</v>
      </c>
      <c r="H12" s="39">
        <v>0</v>
      </c>
    </row>
    <row r="13" spans="1:12">
      <c r="A13" s="60"/>
      <c r="B13" s="59" t="s">
        <v>74</v>
      </c>
      <c r="C13" s="48" t="s">
        <v>19</v>
      </c>
      <c r="D13" s="48" t="s">
        <v>26</v>
      </c>
      <c r="E13" s="28"/>
      <c r="F13" s="19">
        <v>2008</v>
      </c>
      <c r="G13" s="55">
        <v>18950</v>
      </c>
      <c r="H13" s="39">
        <v>18950</v>
      </c>
    </row>
    <row r="14" spans="1:12">
      <c r="A14" s="60"/>
      <c r="B14" s="59" t="s">
        <v>75</v>
      </c>
      <c r="C14" s="48" t="s">
        <v>19</v>
      </c>
      <c r="D14" s="48" t="s">
        <v>26</v>
      </c>
      <c r="E14" s="28"/>
      <c r="F14" s="19">
        <v>2008</v>
      </c>
      <c r="G14" s="55">
        <v>9950</v>
      </c>
      <c r="H14" s="39">
        <v>0</v>
      </c>
    </row>
    <row r="15" spans="1:12">
      <c r="A15" s="60">
        <v>132</v>
      </c>
      <c r="B15" s="59" t="s">
        <v>71</v>
      </c>
      <c r="C15" s="48" t="s">
        <v>33</v>
      </c>
      <c r="D15" s="48" t="s">
        <v>26</v>
      </c>
      <c r="E15" s="28"/>
      <c r="F15" s="19">
        <v>2008</v>
      </c>
      <c r="G15" s="55">
        <v>4950</v>
      </c>
      <c r="H15" s="39">
        <v>0</v>
      </c>
    </row>
    <row r="16" spans="1:12">
      <c r="A16" s="60">
        <v>67</v>
      </c>
      <c r="B16" s="59" t="s">
        <v>70</v>
      </c>
      <c r="C16" s="48" t="s">
        <v>34</v>
      </c>
      <c r="D16" s="48" t="s">
        <v>35</v>
      </c>
      <c r="E16" s="28"/>
      <c r="F16" s="19">
        <v>2001</v>
      </c>
      <c r="G16" s="55">
        <v>27495.5</v>
      </c>
      <c r="H16" s="39">
        <v>0</v>
      </c>
      <c r="K16" s="88"/>
      <c r="L16" s="88"/>
    </row>
    <row r="17" spans="1:12">
      <c r="A17" s="60"/>
      <c r="B17" s="59" t="s">
        <v>69</v>
      </c>
      <c r="C17" s="48" t="s">
        <v>36</v>
      </c>
      <c r="D17" s="48" t="s">
        <v>35</v>
      </c>
      <c r="E17" s="28"/>
      <c r="F17" s="19">
        <v>2005</v>
      </c>
      <c r="G17" s="55">
        <v>11654.86</v>
      </c>
      <c r="H17" s="39">
        <v>0</v>
      </c>
    </row>
    <row r="18" spans="1:12">
      <c r="A18" s="60"/>
      <c r="B18" s="59" t="s">
        <v>67</v>
      </c>
      <c r="C18" s="48" t="s">
        <v>37</v>
      </c>
      <c r="D18" s="48" t="s">
        <v>26</v>
      </c>
      <c r="E18" s="28"/>
      <c r="F18" s="19">
        <v>2005</v>
      </c>
      <c r="G18" s="55">
        <v>18173.95</v>
      </c>
      <c r="H18" s="39">
        <v>0</v>
      </c>
    </row>
    <row r="19" spans="1:12">
      <c r="A19" s="60"/>
      <c r="B19" s="59" t="s">
        <v>38</v>
      </c>
      <c r="C19" s="48" t="s">
        <v>37</v>
      </c>
      <c r="D19" s="48" t="s">
        <v>26</v>
      </c>
      <c r="E19" s="28"/>
      <c r="F19" s="19">
        <v>2004</v>
      </c>
      <c r="G19" s="55">
        <v>23520</v>
      </c>
      <c r="H19" s="39">
        <v>23520</v>
      </c>
    </row>
    <row r="20" spans="1:12">
      <c r="A20" s="60"/>
      <c r="B20" s="59" t="s">
        <v>100</v>
      </c>
      <c r="C20" s="48" t="s">
        <v>101</v>
      </c>
      <c r="D20" s="48" t="s">
        <v>26</v>
      </c>
      <c r="E20" s="28"/>
      <c r="F20" s="19">
        <v>2015</v>
      </c>
      <c r="G20" s="55">
        <v>52892</v>
      </c>
      <c r="H20" s="39">
        <v>35701.97</v>
      </c>
    </row>
    <row r="21" spans="1:12">
      <c r="A21" s="60"/>
      <c r="B21" s="59" t="s">
        <v>103</v>
      </c>
      <c r="C21" s="48" t="s">
        <v>102</v>
      </c>
      <c r="D21" s="48" t="s">
        <v>26</v>
      </c>
      <c r="E21" s="28"/>
      <c r="F21" s="19">
        <v>2015</v>
      </c>
      <c r="G21" s="55">
        <v>68070</v>
      </c>
      <c r="H21" s="39">
        <v>45947.25</v>
      </c>
    </row>
    <row r="22" spans="1:12">
      <c r="A22" s="60"/>
      <c r="B22" s="59" t="s">
        <v>104</v>
      </c>
      <c r="C22" s="48" t="s">
        <v>113</v>
      </c>
      <c r="D22" s="48" t="s">
        <v>26</v>
      </c>
      <c r="E22" s="28"/>
      <c r="F22" s="19">
        <v>2018</v>
      </c>
      <c r="G22" s="55">
        <v>19504.8</v>
      </c>
      <c r="H22" s="39">
        <v>0</v>
      </c>
    </row>
    <row r="23" spans="1:12">
      <c r="A23" s="60"/>
      <c r="B23" s="59" t="s">
        <v>111</v>
      </c>
      <c r="C23" s="48" t="s">
        <v>114</v>
      </c>
      <c r="D23" s="48" t="s">
        <v>26</v>
      </c>
      <c r="E23" s="28"/>
      <c r="F23" s="19">
        <v>2017</v>
      </c>
      <c r="G23" s="55">
        <v>20000</v>
      </c>
      <c r="H23" s="39">
        <v>0</v>
      </c>
    </row>
    <row r="24" spans="1:12">
      <c r="A24" s="60"/>
      <c r="B24" s="59" t="s">
        <v>104</v>
      </c>
      <c r="C24" s="48" t="s">
        <v>130</v>
      </c>
      <c r="D24" s="48" t="s">
        <v>26</v>
      </c>
      <c r="E24" s="28"/>
      <c r="F24" s="19">
        <v>2019</v>
      </c>
      <c r="G24" s="55">
        <v>12919</v>
      </c>
      <c r="H24" s="39">
        <v>0</v>
      </c>
    </row>
    <row r="25" spans="1:12">
      <c r="A25" s="60">
        <v>68</v>
      </c>
      <c r="B25" s="84" t="s">
        <v>10</v>
      </c>
      <c r="C25" s="85"/>
      <c r="D25" s="85"/>
      <c r="E25" s="28"/>
      <c r="F25" s="19"/>
      <c r="G25" s="10">
        <f>SUM(G6:G24)</f>
        <v>376223.61</v>
      </c>
      <c r="H25" s="10">
        <f>SUM(H6:H24)</f>
        <v>148109.22</v>
      </c>
      <c r="K25" s="89"/>
      <c r="L25" s="89"/>
    </row>
    <row r="26" spans="1:12">
      <c r="A26" s="80">
        <v>69</v>
      </c>
      <c r="B26" s="84"/>
      <c r="C26" s="85" t="s">
        <v>14</v>
      </c>
      <c r="D26" s="85"/>
      <c r="E26" s="28"/>
      <c r="F26" s="19"/>
      <c r="G26" s="45"/>
      <c r="H26" s="9"/>
      <c r="K26" s="89"/>
      <c r="L26" s="89"/>
    </row>
    <row r="27" spans="1:12">
      <c r="A27" s="60"/>
      <c r="B27" s="84" t="s">
        <v>43</v>
      </c>
      <c r="C27" s="85" t="s">
        <v>44</v>
      </c>
      <c r="D27" s="85" t="s">
        <v>26</v>
      </c>
      <c r="E27" s="28"/>
      <c r="F27" s="19">
        <v>2010</v>
      </c>
      <c r="G27" s="9">
        <v>5005</v>
      </c>
      <c r="H27" s="9">
        <v>0</v>
      </c>
    </row>
    <row r="28" spans="1:12">
      <c r="A28" s="60"/>
      <c r="B28" s="84" t="s">
        <v>45</v>
      </c>
      <c r="C28" s="85" t="s">
        <v>46</v>
      </c>
      <c r="D28" s="85" t="s">
        <v>26</v>
      </c>
      <c r="E28" s="28"/>
      <c r="F28" s="19">
        <v>2008</v>
      </c>
      <c r="G28" s="9">
        <v>4137.04</v>
      </c>
      <c r="H28" s="9">
        <v>0</v>
      </c>
    </row>
    <row r="29" spans="1:12">
      <c r="A29" s="60"/>
      <c r="B29" s="84" t="s">
        <v>47</v>
      </c>
      <c r="C29" s="85" t="s">
        <v>48</v>
      </c>
      <c r="D29" s="85" t="s">
        <v>26</v>
      </c>
      <c r="E29" s="28"/>
      <c r="F29" s="19">
        <v>2010</v>
      </c>
      <c r="G29" s="9">
        <v>3390</v>
      </c>
      <c r="H29" s="9">
        <v>0</v>
      </c>
    </row>
    <row r="30" spans="1:12">
      <c r="A30" s="60"/>
      <c r="B30" s="84" t="s">
        <v>49</v>
      </c>
      <c r="C30" s="85" t="s">
        <v>50</v>
      </c>
      <c r="D30" s="85" t="s">
        <v>26</v>
      </c>
      <c r="E30" s="28"/>
      <c r="F30" s="19">
        <v>2008</v>
      </c>
      <c r="G30" s="9">
        <v>3780</v>
      </c>
      <c r="H30" s="9">
        <v>0</v>
      </c>
    </row>
    <row r="31" spans="1:12">
      <c r="A31" s="60"/>
      <c r="B31" s="84" t="s">
        <v>51</v>
      </c>
      <c r="C31" s="85" t="s">
        <v>48</v>
      </c>
      <c r="D31" s="85" t="s">
        <v>26</v>
      </c>
      <c r="E31" s="28"/>
      <c r="F31" s="19">
        <v>2010</v>
      </c>
      <c r="G31" s="9">
        <v>3390</v>
      </c>
      <c r="H31" s="9">
        <v>0</v>
      </c>
    </row>
    <row r="32" spans="1:12">
      <c r="A32" s="60"/>
      <c r="B32" s="84" t="s">
        <v>52</v>
      </c>
      <c r="C32" s="85" t="s">
        <v>53</v>
      </c>
      <c r="D32" s="85" t="s">
        <v>26</v>
      </c>
      <c r="E32" s="28"/>
      <c r="F32" s="19">
        <v>2008</v>
      </c>
      <c r="G32" s="9">
        <v>3130.57</v>
      </c>
      <c r="H32" s="9">
        <v>3130.57</v>
      </c>
    </row>
    <row r="33" spans="1:8">
      <c r="A33" s="60"/>
      <c r="B33" s="84"/>
      <c r="C33" s="85" t="s">
        <v>109</v>
      </c>
      <c r="D33" s="85" t="s">
        <v>26</v>
      </c>
      <c r="E33" s="28"/>
      <c r="F33" s="19">
        <v>2017</v>
      </c>
      <c r="G33" s="9">
        <v>3600</v>
      </c>
      <c r="H33" s="9">
        <v>0</v>
      </c>
    </row>
    <row r="34" spans="1:8">
      <c r="A34" s="66"/>
      <c r="B34" s="84" t="s">
        <v>10</v>
      </c>
      <c r="C34" s="85"/>
      <c r="D34" s="85"/>
      <c r="E34" s="28"/>
      <c r="F34" s="19"/>
      <c r="G34" s="10">
        <f>SUM(G27:G33)</f>
        <v>26432.61</v>
      </c>
      <c r="H34" s="10">
        <f>SUM(H27:H33)</f>
        <v>3130.57</v>
      </c>
    </row>
    <row r="35" spans="1:8">
      <c r="A35" s="66"/>
      <c r="B35" s="84"/>
      <c r="C35" s="52" t="s">
        <v>11</v>
      </c>
      <c r="D35" s="85"/>
      <c r="E35" s="28"/>
      <c r="F35" s="19"/>
      <c r="G35" s="45"/>
      <c r="H35" s="9"/>
    </row>
    <row r="36" spans="1:8">
      <c r="A36" s="66"/>
      <c r="B36" s="84"/>
      <c r="C36" s="85" t="s">
        <v>54</v>
      </c>
      <c r="D36" s="85" t="s">
        <v>26</v>
      </c>
      <c r="E36" s="28"/>
      <c r="F36" s="19">
        <v>2008</v>
      </c>
      <c r="G36" s="9">
        <v>171000</v>
      </c>
      <c r="H36" s="9">
        <v>0</v>
      </c>
    </row>
    <row r="37" spans="1:8">
      <c r="A37" s="66"/>
      <c r="B37" s="84" t="s">
        <v>55</v>
      </c>
      <c r="C37" s="46"/>
      <c r="D37" s="85" t="s">
        <v>26</v>
      </c>
      <c r="E37" s="28"/>
      <c r="F37" s="19">
        <v>2010</v>
      </c>
      <c r="G37" s="9">
        <v>400000</v>
      </c>
      <c r="H37" s="9">
        <v>0</v>
      </c>
    </row>
    <row r="38" spans="1:8">
      <c r="A38" s="66"/>
      <c r="B38" s="84"/>
      <c r="C38" s="81" t="s">
        <v>107</v>
      </c>
      <c r="D38" s="85"/>
      <c r="E38" s="28"/>
      <c r="F38" s="19">
        <v>2017</v>
      </c>
      <c r="G38" s="9">
        <v>642760</v>
      </c>
      <c r="H38" s="9">
        <v>530277.06999999995</v>
      </c>
    </row>
    <row r="39" spans="1:8">
      <c r="A39" s="66"/>
      <c r="B39" s="84"/>
      <c r="C39" s="62"/>
      <c r="D39" s="85"/>
      <c r="E39" s="28"/>
      <c r="F39" s="19"/>
      <c r="G39" s="10">
        <f>G38+G37+G36</f>
        <v>1213760</v>
      </c>
      <c r="H39" s="10">
        <f>SUM(H36:H38)</f>
        <v>530277.06999999995</v>
      </c>
    </row>
    <row r="40" spans="1:8">
      <c r="A40" s="66"/>
      <c r="B40" s="84"/>
      <c r="C40" s="81" t="s">
        <v>77</v>
      </c>
      <c r="D40" s="85"/>
      <c r="E40" s="28"/>
      <c r="F40" s="19"/>
      <c r="G40" s="91">
        <f>G39+G34+G25</f>
        <v>1616416.2200000002</v>
      </c>
      <c r="H40" s="91">
        <f>H39+H34+H25</f>
        <v>681516.85999999987</v>
      </c>
    </row>
    <row r="41" spans="1:8">
      <c r="A41" s="66"/>
      <c r="B41" s="84"/>
      <c r="C41" s="64" t="s">
        <v>15</v>
      </c>
      <c r="D41" s="85"/>
      <c r="E41" s="28"/>
      <c r="F41" s="19"/>
      <c r="G41" s="10"/>
      <c r="H41" s="10"/>
    </row>
    <row r="42" spans="1:8">
      <c r="A42" s="66"/>
      <c r="B42" s="84" t="s">
        <v>116</v>
      </c>
      <c r="C42" s="81" t="s">
        <v>115</v>
      </c>
      <c r="D42" s="85" t="s">
        <v>26</v>
      </c>
      <c r="E42" s="28"/>
      <c r="F42" s="19"/>
      <c r="G42" s="9">
        <v>80935</v>
      </c>
      <c r="H42" s="9">
        <v>80935</v>
      </c>
    </row>
    <row r="43" spans="1:8">
      <c r="A43" s="66"/>
      <c r="B43" s="84" t="s">
        <v>117</v>
      </c>
      <c r="C43" s="81" t="s">
        <v>118</v>
      </c>
      <c r="D43" s="85" t="s">
        <v>26</v>
      </c>
      <c r="E43" s="28"/>
      <c r="F43" s="19"/>
      <c r="G43" s="9">
        <v>271186.44</v>
      </c>
      <c r="H43" s="9">
        <v>271186.44</v>
      </c>
    </row>
    <row r="44" spans="1:8">
      <c r="A44" s="66"/>
      <c r="B44" s="84" t="s">
        <v>120</v>
      </c>
      <c r="C44" s="81" t="s">
        <v>119</v>
      </c>
      <c r="D44" s="85" t="s">
        <v>26</v>
      </c>
      <c r="E44" s="28"/>
      <c r="F44" s="19"/>
      <c r="G44" s="9">
        <v>85000</v>
      </c>
      <c r="H44" s="9">
        <v>85000</v>
      </c>
    </row>
    <row r="45" spans="1:8">
      <c r="A45" s="66"/>
      <c r="B45" s="84" t="s">
        <v>121</v>
      </c>
      <c r="C45" s="81" t="s">
        <v>112</v>
      </c>
      <c r="D45" s="85" t="s">
        <v>26</v>
      </c>
      <c r="E45" s="28"/>
      <c r="F45" s="19"/>
      <c r="G45" s="9">
        <v>98640</v>
      </c>
      <c r="H45" s="9">
        <v>98640</v>
      </c>
    </row>
    <row r="46" spans="1:8">
      <c r="A46" s="66"/>
      <c r="B46" s="84" t="s">
        <v>122</v>
      </c>
      <c r="C46" s="81" t="s">
        <v>112</v>
      </c>
      <c r="D46" s="85" t="s">
        <v>26</v>
      </c>
      <c r="E46" s="28"/>
      <c r="F46" s="19"/>
      <c r="G46" s="9">
        <v>89045</v>
      </c>
      <c r="H46" s="9">
        <v>89045</v>
      </c>
    </row>
    <row r="47" spans="1:8">
      <c r="A47" s="66"/>
      <c r="B47" s="84" t="s">
        <v>124</v>
      </c>
      <c r="C47" s="81" t="s">
        <v>123</v>
      </c>
      <c r="D47" s="85" t="s">
        <v>26</v>
      </c>
      <c r="E47" s="28"/>
      <c r="F47" s="19"/>
      <c r="G47" s="9">
        <v>64295.76</v>
      </c>
      <c r="H47" s="9">
        <v>64295.76</v>
      </c>
    </row>
    <row r="48" spans="1:8">
      <c r="A48" s="66"/>
      <c r="B48" s="84" t="s">
        <v>125</v>
      </c>
      <c r="C48" s="81" t="s">
        <v>126</v>
      </c>
      <c r="D48" s="85" t="s">
        <v>26</v>
      </c>
      <c r="E48" s="28"/>
      <c r="F48" s="19"/>
      <c r="G48" s="9">
        <v>30600</v>
      </c>
      <c r="H48" s="9">
        <v>30600</v>
      </c>
    </row>
    <row r="49" spans="1:8">
      <c r="A49" s="66"/>
      <c r="B49" s="84" t="s">
        <v>127</v>
      </c>
      <c r="C49" s="81" t="s">
        <v>128</v>
      </c>
      <c r="D49" s="85" t="s">
        <v>26</v>
      </c>
      <c r="E49" s="28"/>
      <c r="F49" s="19"/>
      <c r="G49" s="9">
        <v>127687</v>
      </c>
      <c r="H49" s="9">
        <v>127687</v>
      </c>
    </row>
    <row r="50" spans="1:8">
      <c r="A50" s="66"/>
      <c r="B50" s="84"/>
      <c r="C50" s="81" t="s">
        <v>108</v>
      </c>
      <c r="D50" s="85" t="s">
        <v>26</v>
      </c>
      <c r="E50" s="28"/>
      <c r="F50" s="19"/>
      <c r="G50" s="9">
        <v>5597.42</v>
      </c>
      <c r="H50" s="9">
        <v>5597.42</v>
      </c>
    </row>
    <row r="51" spans="1:8">
      <c r="A51" s="60"/>
      <c r="B51" s="84" t="s">
        <v>81</v>
      </c>
      <c r="C51" s="85"/>
      <c r="D51" s="85"/>
      <c r="E51" s="9"/>
      <c r="F51" s="9"/>
      <c r="G51" s="91">
        <f>SUM(G42:G50)</f>
        <v>852986.62</v>
      </c>
      <c r="H51" s="91">
        <f>SUM(H42:H50)</f>
        <v>852986.62</v>
      </c>
    </row>
    <row r="52" spans="1:8">
      <c r="A52" s="60"/>
      <c r="B52" s="87" t="s">
        <v>110</v>
      </c>
      <c r="C52" s="86"/>
      <c r="D52" s="85"/>
      <c r="E52" s="9"/>
      <c r="F52" s="9"/>
      <c r="G52" s="10">
        <f>G39+G34+G25+G51</f>
        <v>2469402.8400000003</v>
      </c>
      <c r="H52" s="10">
        <f>H51+H39+H34+H25</f>
        <v>1534503.48</v>
      </c>
    </row>
    <row r="53" spans="1:8">
      <c r="A53" s="60"/>
      <c r="B53" s="84"/>
      <c r="C53" s="82"/>
      <c r="D53" s="85"/>
      <c r="E53" s="9"/>
      <c r="F53" s="9"/>
      <c r="G53" s="10"/>
      <c r="H53" s="10"/>
    </row>
    <row r="54" spans="1:8">
      <c r="A54" s="60"/>
      <c r="B54" s="84"/>
      <c r="C54" s="57" t="s">
        <v>78</v>
      </c>
      <c r="D54" s="85"/>
      <c r="E54" s="9"/>
      <c r="F54" s="9"/>
      <c r="G54" s="45"/>
      <c r="H54" s="45"/>
    </row>
    <row r="55" spans="1:8">
      <c r="A55" s="60"/>
      <c r="B55" s="84"/>
      <c r="C55" s="85"/>
      <c r="D55" s="85"/>
      <c r="E55" s="9"/>
      <c r="F55" s="9"/>
      <c r="G55" s="10"/>
      <c r="H55" s="10"/>
    </row>
    <row r="56" spans="1:8">
      <c r="A56" s="60"/>
      <c r="B56" s="61" t="s">
        <v>64</v>
      </c>
      <c r="C56" s="48" t="s">
        <v>30</v>
      </c>
      <c r="D56" s="48" t="s">
        <v>26</v>
      </c>
      <c r="E56" s="28"/>
      <c r="F56" s="19">
        <v>2007</v>
      </c>
      <c r="G56" s="55">
        <v>3358</v>
      </c>
      <c r="H56" s="39">
        <v>0</v>
      </c>
    </row>
    <row r="57" spans="1:8">
      <c r="A57" s="60"/>
      <c r="B57" s="84" t="s">
        <v>24</v>
      </c>
      <c r="C57" s="85" t="s">
        <v>25</v>
      </c>
      <c r="D57" s="48" t="s">
        <v>26</v>
      </c>
      <c r="E57" s="28"/>
      <c r="F57" s="28">
        <v>2010</v>
      </c>
      <c r="G57" s="41">
        <v>4233</v>
      </c>
      <c r="H57" s="9">
        <v>0</v>
      </c>
    </row>
    <row r="58" spans="1:8">
      <c r="A58" s="60"/>
      <c r="B58" s="59" t="s">
        <v>76</v>
      </c>
      <c r="C58" s="48" t="s">
        <v>87</v>
      </c>
      <c r="D58" s="48" t="s">
        <v>26</v>
      </c>
      <c r="E58" s="28"/>
      <c r="F58" s="19">
        <v>2008</v>
      </c>
      <c r="G58" s="55">
        <v>6799</v>
      </c>
      <c r="H58" s="39">
        <v>0</v>
      </c>
    </row>
    <row r="59" spans="1:8">
      <c r="A59" s="60"/>
      <c r="B59" s="59" t="s">
        <v>29</v>
      </c>
      <c r="C59" s="48" t="s">
        <v>88</v>
      </c>
      <c r="D59" s="48" t="s">
        <v>26</v>
      </c>
      <c r="E59" s="28"/>
      <c r="F59" s="19">
        <v>2008</v>
      </c>
      <c r="G59" s="55">
        <v>34565</v>
      </c>
      <c r="H59" s="39">
        <v>0</v>
      </c>
    </row>
    <row r="60" spans="1:8">
      <c r="A60" s="60"/>
      <c r="B60" s="59" t="s">
        <v>27</v>
      </c>
      <c r="C60" s="48" t="s">
        <v>28</v>
      </c>
      <c r="D60" s="48" t="s">
        <v>26</v>
      </c>
      <c r="E60" s="28"/>
      <c r="F60" s="19">
        <v>2007</v>
      </c>
      <c r="G60" s="55">
        <v>17650</v>
      </c>
      <c r="H60" s="39">
        <v>0</v>
      </c>
    </row>
    <row r="61" spans="1:8">
      <c r="A61" s="60"/>
      <c r="B61" s="84" t="s">
        <v>39</v>
      </c>
      <c r="C61" s="85" t="s">
        <v>40</v>
      </c>
      <c r="D61" s="85" t="s">
        <v>26</v>
      </c>
      <c r="E61" s="28"/>
      <c r="F61" s="19">
        <v>2009</v>
      </c>
      <c r="G61" s="9">
        <v>29250</v>
      </c>
      <c r="H61" s="9">
        <v>0</v>
      </c>
    </row>
    <row r="62" spans="1:8">
      <c r="A62" s="60"/>
      <c r="B62" s="84" t="s">
        <v>41</v>
      </c>
      <c r="C62" s="85" t="s">
        <v>42</v>
      </c>
      <c r="D62" s="85" t="s">
        <v>26</v>
      </c>
      <c r="E62" s="28"/>
      <c r="F62" s="19">
        <v>2007</v>
      </c>
      <c r="G62" s="9">
        <v>13900</v>
      </c>
      <c r="H62" s="9">
        <v>0</v>
      </c>
    </row>
    <row r="63" spans="1:8">
      <c r="A63" s="27"/>
      <c r="B63" s="84" t="s">
        <v>90</v>
      </c>
      <c r="C63" s="85" t="s">
        <v>89</v>
      </c>
      <c r="D63" s="85" t="s">
        <v>26</v>
      </c>
      <c r="E63" s="28"/>
      <c r="F63" s="19">
        <v>2015</v>
      </c>
      <c r="G63" s="9">
        <v>22410</v>
      </c>
      <c r="H63" s="9">
        <v>0</v>
      </c>
    </row>
    <row r="64" spans="1:8">
      <c r="A64" s="27"/>
      <c r="B64" s="84" t="s">
        <v>92</v>
      </c>
      <c r="C64" s="85" t="s">
        <v>91</v>
      </c>
      <c r="D64" s="85" t="s">
        <v>26</v>
      </c>
      <c r="E64" s="28"/>
      <c r="F64" s="19">
        <v>2015</v>
      </c>
      <c r="G64" s="9">
        <v>7065</v>
      </c>
      <c r="H64" s="9">
        <v>0</v>
      </c>
    </row>
    <row r="65" spans="1:8">
      <c r="A65" s="27"/>
      <c r="B65" s="84" t="s">
        <v>93</v>
      </c>
      <c r="C65" s="85" t="s">
        <v>94</v>
      </c>
      <c r="D65" s="85" t="s">
        <v>26</v>
      </c>
      <c r="E65" s="28"/>
      <c r="F65" s="19">
        <v>2015</v>
      </c>
      <c r="G65" s="9">
        <v>22410</v>
      </c>
      <c r="H65" s="9">
        <v>0</v>
      </c>
    </row>
    <row r="66" spans="1:8">
      <c r="A66" s="27"/>
      <c r="B66" s="84" t="s">
        <v>96</v>
      </c>
      <c r="C66" s="85" t="s">
        <v>95</v>
      </c>
      <c r="D66" s="85" t="s">
        <v>26</v>
      </c>
      <c r="E66" s="28"/>
      <c r="F66" s="19">
        <v>2015</v>
      </c>
      <c r="G66" s="9">
        <v>1530</v>
      </c>
      <c r="H66" s="9">
        <v>0</v>
      </c>
    </row>
    <row r="67" spans="1:8">
      <c r="A67" s="27"/>
      <c r="B67" s="84" t="s">
        <v>97</v>
      </c>
      <c r="C67" s="85" t="s">
        <v>98</v>
      </c>
      <c r="D67" s="85" t="s">
        <v>26</v>
      </c>
      <c r="E67" s="28"/>
      <c r="F67" s="19">
        <v>2015</v>
      </c>
      <c r="G67" s="9">
        <v>1242</v>
      </c>
      <c r="H67" s="9">
        <v>0</v>
      </c>
    </row>
    <row r="68" spans="1:8">
      <c r="A68" s="27"/>
      <c r="B68" s="84" t="s">
        <v>99</v>
      </c>
      <c r="C68" s="85" t="s">
        <v>66</v>
      </c>
      <c r="D68" s="85" t="s">
        <v>26</v>
      </c>
      <c r="E68" s="28"/>
      <c r="F68" s="19">
        <v>2015</v>
      </c>
      <c r="G68" s="9">
        <v>10343</v>
      </c>
      <c r="H68" s="9">
        <v>0</v>
      </c>
    </row>
    <row r="69" spans="1:8">
      <c r="A69" s="27"/>
      <c r="B69" s="84"/>
      <c r="C69" s="85" t="s">
        <v>105</v>
      </c>
      <c r="D69" s="85" t="s">
        <v>26</v>
      </c>
      <c r="E69" s="28"/>
      <c r="F69" s="19"/>
      <c r="G69" s="9">
        <v>25200</v>
      </c>
      <c r="H69" s="9">
        <v>0</v>
      </c>
    </row>
    <row r="70" spans="1:8">
      <c r="A70" s="27"/>
      <c r="B70" s="84"/>
      <c r="C70" s="85" t="s">
        <v>106</v>
      </c>
      <c r="D70" s="85" t="s">
        <v>26</v>
      </c>
      <c r="E70" s="28"/>
      <c r="F70" s="19"/>
      <c r="G70" s="9">
        <v>140857.01</v>
      </c>
      <c r="H70" s="9">
        <v>0</v>
      </c>
    </row>
    <row r="71" spans="1:8">
      <c r="A71" s="27"/>
      <c r="B71" s="84"/>
      <c r="C71" s="85" t="s">
        <v>86</v>
      </c>
      <c r="D71" s="85"/>
      <c r="E71" s="28"/>
      <c r="F71" s="19">
        <v>2017</v>
      </c>
      <c r="G71" s="9">
        <v>4000</v>
      </c>
      <c r="H71" s="9">
        <v>0</v>
      </c>
    </row>
    <row r="72" spans="1:8">
      <c r="A72" s="27"/>
      <c r="B72" s="84"/>
      <c r="C72" s="85"/>
      <c r="D72" s="85"/>
      <c r="E72" s="9"/>
      <c r="F72" s="9"/>
      <c r="G72" s="10">
        <f>SUM(G56:G71)</f>
        <v>344812.01</v>
      </c>
      <c r="H72" s="10">
        <v>0</v>
      </c>
    </row>
    <row r="73" spans="1:8">
      <c r="A73" s="60"/>
      <c r="B73" s="84"/>
      <c r="C73" s="85"/>
      <c r="D73" s="85"/>
      <c r="E73" s="9"/>
      <c r="F73" s="9"/>
      <c r="G73" s="10"/>
      <c r="H73" s="10"/>
    </row>
    <row r="75" spans="1:8">
      <c r="G75" s="38"/>
    </row>
  </sheetData>
  <mergeCells count="6">
    <mergeCell ref="K25:L25"/>
    <mergeCell ref="K4:L4"/>
    <mergeCell ref="K2:L2"/>
    <mergeCell ref="K16:L16"/>
    <mergeCell ref="K26:L26"/>
    <mergeCell ref="B52:C5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2019-04-04T01:03:46Z</cp:lastPrinted>
  <dcterms:created xsi:type="dcterms:W3CDTF">2011-07-15T05:14:25Z</dcterms:created>
  <dcterms:modified xsi:type="dcterms:W3CDTF">2019-04-18T02:47:40Z</dcterms:modified>
</cp:coreProperties>
</file>