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 activeTab="2"/>
  </bookViews>
  <sheets>
    <sheet name="Раздел 2 Недвижимое имущество " sheetId="5" r:id="rId1"/>
    <sheet name="Раздел 5 Движимое имущество" sheetId="4" r:id="rId2"/>
    <sheet name="Раздел 6 Перечень юр.лиц" sheetId="6" r:id="rId3"/>
    <sheet name="Лист1" sheetId="7" r:id="rId4"/>
  </sheets>
  <definedNames>
    <definedName name="_xlnm._FilterDatabase" localSheetId="1" hidden="1">'Раздел 5 Движимое имущество'!$C$1:$C$43</definedName>
  </definedNames>
  <calcPr calcId="125725"/>
</workbook>
</file>

<file path=xl/calcChain.xml><?xml version="1.0" encoding="utf-8"?>
<calcChain xmlns="http://schemas.openxmlformats.org/spreadsheetml/2006/main">
  <c r="G64" i="4"/>
  <c r="H27" i="5"/>
  <c r="G27"/>
  <c r="G36" i="4" l="1"/>
  <c r="H21" i="5"/>
  <c r="G21"/>
  <c r="H36" i="4"/>
  <c r="G41"/>
  <c r="G26"/>
  <c r="H64"/>
  <c r="H41"/>
  <c r="H26"/>
  <c r="G42" l="1"/>
  <c r="H42"/>
  <c r="H7" i="5"/>
  <c r="G7"/>
  <c r="G22" s="1"/>
  <c r="E7"/>
  <c r="E21"/>
  <c r="H22" l="1"/>
</calcChain>
</file>

<file path=xl/comments1.xml><?xml version="1.0" encoding="utf-8"?>
<comments xmlns="http://schemas.openxmlformats.org/spreadsheetml/2006/main">
  <authors>
    <author>НикулинаЕЮ</author>
  </authors>
  <commentList>
    <comment ref="D5" authorId="0">
      <text>
        <r>
          <rPr>
            <b/>
            <sz val="9"/>
            <color indexed="81"/>
            <rFont val="Tahoma"/>
            <family val="2"/>
            <charset val="204"/>
          </rPr>
          <t>НикулинаЕЮ: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<sst xmlns="http://schemas.openxmlformats.org/spreadsheetml/2006/main" count="144" uniqueCount="120">
  <si>
    <t>№</t>
  </si>
  <si>
    <t>наименование объекта</t>
  </si>
  <si>
    <t>адрес</t>
  </si>
  <si>
    <t>площ.</t>
  </si>
  <si>
    <t>балансовая ст.</t>
  </si>
  <si>
    <t>остаточная ст.</t>
  </si>
  <si>
    <t>итого</t>
  </si>
  <si>
    <t>транспортные средства</t>
  </si>
  <si>
    <t>(казна)</t>
  </si>
  <si>
    <t>здания и сооружения</t>
  </si>
  <si>
    <t>системный блок</t>
  </si>
  <si>
    <t>произв. и хоз. инвентарь</t>
  </si>
  <si>
    <t>машины и оборудование</t>
  </si>
  <si>
    <t>Системный блок</t>
  </si>
  <si>
    <t>Уакитское сельское поселение</t>
  </si>
  <si>
    <t>п.Уакит ул.Советская.15а</t>
  </si>
  <si>
    <t>п.Уакит ул.Производственная.2а</t>
  </si>
  <si>
    <t>Комплект оргтехники</t>
  </si>
  <si>
    <t>лодочный мотор Вихрь</t>
  </si>
  <si>
    <t>компьютер по хоз.учету в сборе</t>
  </si>
  <si>
    <t>ноутбук Toshiba</t>
  </si>
  <si>
    <t>Ударная установка</t>
  </si>
  <si>
    <t>Телевизор «МDMO»</t>
  </si>
  <si>
    <t>Атлетический центр</t>
  </si>
  <si>
    <t>Двигатель асинхронный трехфазный</t>
  </si>
  <si>
    <t>мебель Авантаж</t>
  </si>
  <si>
    <t>Автомобиль УАЗ люкс</t>
  </si>
  <si>
    <t>п.Уакит ул.Советская,3</t>
  </si>
  <si>
    <t>п.Уакит ул.Производственная,1-2</t>
  </si>
  <si>
    <t>п.Уакит ул.Озерная,1</t>
  </si>
  <si>
    <t>п.Уакит ул.Больничная,2-1,2</t>
  </si>
  <si>
    <t>п.Уакит, ул.Советская,4</t>
  </si>
  <si>
    <t>Автоцистерна АЦ-2,7 на шасси ЗИЛ 131</t>
  </si>
  <si>
    <t>1</t>
  </si>
  <si>
    <t>МБУК "Уакитский сельский Дом культуры"</t>
  </si>
  <si>
    <t>п.Уакит, 9,00 кв.м.</t>
  </si>
  <si>
    <t>Недвижимое имущество</t>
  </si>
  <si>
    <t>Раздел 1</t>
  </si>
  <si>
    <t>Движимое имущество</t>
  </si>
  <si>
    <t>Раздел 2</t>
  </si>
  <si>
    <t>сирена противопожарная</t>
  </si>
  <si>
    <t xml:space="preserve"> </t>
  </si>
  <si>
    <t>мотопомпа Robin Rumb</t>
  </si>
  <si>
    <t>карусель</t>
  </si>
  <si>
    <t>отопительный котел</t>
  </si>
  <si>
    <t>железные ворота для гаража</t>
  </si>
  <si>
    <t>Реестровый №</t>
  </si>
  <si>
    <t>Адрес</t>
  </si>
  <si>
    <t>Правообладатель</t>
  </si>
  <si>
    <t>Здание нежилое  гараж одноэтажное.брусовое, 1976</t>
  </si>
  <si>
    <t>Здание нежилое   Административное  одноэтажное.брусовое, 1970</t>
  </si>
  <si>
    <t xml:space="preserve">Нежилое здание (интернат) одноэтажное, брусовое , 1976      </t>
  </si>
  <si>
    <t>Здание администрации (стар.), 1972</t>
  </si>
  <si>
    <t>Квартира в жилом доме, 1972</t>
  </si>
  <si>
    <t>Жилой дом , 1979</t>
  </si>
  <si>
    <t>Жилой дом , 1970</t>
  </si>
  <si>
    <t>Скотомогильник, 2005</t>
  </si>
  <si>
    <t>Здание Дома культуры, 1975</t>
  </si>
  <si>
    <t>этажность</t>
  </si>
  <si>
    <t>Реестровый номер</t>
  </si>
  <si>
    <t>Государственный регистрационный знак</t>
  </si>
  <si>
    <t>Наименование</t>
  </si>
  <si>
    <t>Марка, Модель</t>
  </si>
  <si>
    <t>Год выпуска</t>
  </si>
  <si>
    <t>220694-04</t>
  </si>
  <si>
    <t>А757ЕН03</t>
  </si>
  <si>
    <t>Администрация сельское поселение Уакитское</t>
  </si>
  <si>
    <t>МБУК "Уакитский СДК"</t>
  </si>
  <si>
    <t>Акустическая система активная XL ine PRA-180</t>
  </si>
  <si>
    <t>Проектор ВenQ MS506</t>
  </si>
  <si>
    <t xml:space="preserve">Акустическая система </t>
  </si>
  <si>
    <t>Всего с имуществом:</t>
  </si>
  <si>
    <t>Автомобиль УАЗ 220695-04</t>
  </si>
  <si>
    <t>стол рабочий</t>
  </si>
  <si>
    <t>Ноутбук Asus</t>
  </si>
  <si>
    <t>Активная двухполосная акустическая система</t>
  </si>
  <si>
    <t>Вокальная радиосистема</t>
  </si>
  <si>
    <t>Пульт в комплекте</t>
  </si>
  <si>
    <t>Цифровая видеокамера SONI</t>
  </si>
  <si>
    <t xml:space="preserve">Компьютер в сборе </t>
  </si>
  <si>
    <t>Наименование юридического лица</t>
  </si>
  <si>
    <t>Адрес местонахождения</t>
  </si>
  <si>
    <t>ФИО руководителя</t>
  </si>
  <si>
    <t xml:space="preserve"> Администрация МО СП "Уакитское "</t>
  </si>
  <si>
    <t>Козырев Николай Владимирович</t>
  </si>
  <si>
    <t>Муниципальное бюджетное учреждение культуры "Уакитский  Сельский Дом культуры"</t>
  </si>
  <si>
    <t>Республика Бурятия, Баунтовский эвенкийский район, п.  Уакит , ул. Советская, 3</t>
  </si>
  <si>
    <t>Республика Бурятия, Баунтовский эвенкийский район, п.  Уакит , ул.Советская,17</t>
  </si>
  <si>
    <t xml:space="preserve">стол </t>
  </si>
  <si>
    <t>компьютерная платформа</t>
  </si>
  <si>
    <t>телевизор LED</t>
  </si>
  <si>
    <t>п. Уакит, ул. Геологическая, д. 15</t>
  </si>
  <si>
    <t>Жилой дом</t>
  </si>
  <si>
    <t>239 727,34</t>
  </si>
  <si>
    <t>земная станция спутниковой связи</t>
  </si>
  <si>
    <t xml:space="preserve"> НТ 1100/0,98/2Вт</t>
  </si>
  <si>
    <t>МФУ Kyocera</t>
  </si>
  <si>
    <t>ветроуказатель</t>
  </si>
  <si>
    <t>КВ-936</t>
  </si>
  <si>
    <t>Памятник</t>
  </si>
  <si>
    <t>п. Уакит</t>
  </si>
  <si>
    <t>Принтер HP Color Laser 150 nw</t>
  </si>
  <si>
    <t>Многофункциональное устройство HP Laseriet 135а VFP</t>
  </si>
  <si>
    <t>Моноблок Acer Aspire c22-820 21/5</t>
  </si>
  <si>
    <t>Фотоаппарат цифровой Nikon</t>
  </si>
  <si>
    <t>ноутбук Аcer Extensa</t>
  </si>
  <si>
    <t>Емкость металлическая М-54 м3</t>
  </si>
  <si>
    <t>Комплекс "Пора играть"</t>
  </si>
  <si>
    <t>Качеля "Гнездо"</t>
  </si>
  <si>
    <t>Триммер</t>
  </si>
  <si>
    <t>п.Уакит ул.Степная,6--1</t>
  </si>
  <si>
    <t>п.Уакит ул.Степная,6-2</t>
  </si>
  <si>
    <t>п.Уакит ул.Степная,6-3</t>
  </si>
  <si>
    <t>Квартира , 1940</t>
  </si>
  <si>
    <t>Квартира, 1940</t>
  </si>
  <si>
    <t xml:space="preserve"> Хамуева Екатерина Сергеевна
</t>
  </si>
  <si>
    <t>ноутбук Lenovo</t>
  </si>
  <si>
    <t xml:space="preserve">Активная акустическая система </t>
  </si>
  <si>
    <t>Pro DVP-FX215</t>
  </si>
  <si>
    <t>вокальная радиосистема цифровая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</si>
</sst>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2" fillId="2" borderId="5" xfId="0" applyNumberFormat="1" applyFont="1" applyFill="1" applyBorder="1"/>
    <xf numFmtId="2" fontId="3" fillId="2" borderId="6" xfId="0" applyNumberFormat="1" applyFont="1" applyFill="1" applyBorder="1"/>
    <xf numFmtId="2" fontId="3" fillId="2" borderId="1" xfId="0" applyNumberFormat="1" applyFont="1" applyFill="1" applyBorder="1"/>
    <xf numFmtId="2" fontId="0" fillId="0" borderId="0" xfId="0" applyNumberFormat="1" applyBorder="1"/>
    <xf numFmtId="0" fontId="0" fillId="0" borderId="1" xfId="0" applyBorder="1"/>
    <xf numFmtId="0" fontId="0" fillId="0" borderId="0" xfId="0" applyBorder="1"/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2" fontId="3" fillId="2" borderId="1" xfId="0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/>
    </xf>
    <xf numFmtId="49" fontId="0" fillId="0" borderId="0" xfId="0" applyNumberFormat="1" applyAlignment="1"/>
    <xf numFmtId="2" fontId="1" fillId="2" borderId="1" xfId="0" applyNumberFormat="1" applyFont="1" applyFill="1" applyBorder="1" applyAlignment="1">
      <alignment horizontal="right" vertical="top" wrapText="1"/>
    </xf>
    <xf numFmtId="2" fontId="2" fillId="2" borderId="6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2" fontId="3" fillId="2" borderId="6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 readingOrder="1"/>
    </xf>
    <xf numFmtId="49" fontId="3" fillId="2" borderId="1" xfId="0" applyNumberFormat="1" applyFont="1" applyFill="1" applyBorder="1" applyAlignment="1">
      <alignment horizontal="center" wrapText="1"/>
    </xf>
    <xf numFmtId="0" fontId="4" fillId="0" borderId="0" xfId="0" applyFont="1" applyAlignment="1"/>
    <xf numFmtId="0" fontId="1" fillId="2" borderId="2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right" vertical="top" wrapText="1"/>
    </xf>
    <xf numFmtId="0" fontId="4" fillId="0" borderId="0" xfId="0" applyFont="1" applyAlignment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0" fontId="1" fillId="2" borderId="1" xfId="0" applyFont="1" applyFill="1" applyBorder="1"/>
    <xf numFmtId="49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vertical="center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49" fontId="0" fillId="0" borderId="1" xfId="0" applyNumberFormat="1" applyBorder="1" applyAlignment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5" fillId="0" borderId="1" xfId="0" applyNumberFormat="1" applyFont="1" applyBorder="1"/>
    <xf numFmtId="49" fontId="1" fillId="2" borderId="1" xfId="0" applyNumberFormat="1" applyFont="1" applyFill="1" applyBorder="1" applyAlignment="1"/>
    <xf numFmtId="0" fontId="4" fillId="0" borderId="0" xfId="0" applyFont="1" applyAlignment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3" fillId="0" borderId="6" xfId="0" applyFont="1" applyFill="1" applyBorder="1" applyAlignment="1">
      <alignment horizontal="left"/>
    </xf>
    <xf numFmtId="2" fontId="5" fillId="0" borderId="1" xfId="0" applyNumberFormat="1" applyFont="1" applyFill="1" applyBorder="1"/>
    <xf numFmtId="2" fontId="0" fillId="0" borderId="0" xfId="0" applyNumberFormat="1" applyFill="1"/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2" fontId="0" fillId="2" borderId="1" xfId="0" applyNumberFormat="1" applyFill="1" applyBorder="1"/>
    <xf numFmtId="2" fontId="4" fillId="2" borderId="1" xfId="0" applyNumberFormat="1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/>
    <xf numFmtId="0" fontId="0" fillId="2" borderId="1" xfId="0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2" fontId="3" fillId="2" borderId="5" xfId="0" applyNumberFormat="1" applyFont="1" applyFill="1" applyBorder="1"/>
    <xf numFmtId="0" fontId="3" fillId="0" borderId="10" xfId="0" applyFont="1" applyFill="1" applyBorder="1" applyAlignment="1">
      <alignment horizontal="left"/>
    </xf>
    <xf numFmtId="0" fontId="4" fillId="0" borderId="0" xfId="0" applyFont="1" applyAlignment="1"/>
    <xf numFmtId="49" fontId="1" fillId="2" borderId="1" xfId="0" applyNumberFormat="1" applyFont="1" applyFill="1" applyBorder="1" applyAlignment="1"/>
    <xf numFmtId="0" fontId="4" fillId="0" borderId="0" xfId="0" applyFont="1" applyAlignment="1"/>
    <xf numFmtId="49" fontId="1" fillId="2" borderId="1" xfId="0" applyNumberFormat="1" applyFont="1" applyFill="1" applyBorder="1" applyAlignment="1"/>
    <xf numFmtId="0" fontId="0" fillId="2" borderId="1" xfId="0" applyFill="1" applyBorder="1" applyAlignment="1"/>
    <xf numFmtId="0" fontId="8" fillId="0" borderId="7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9" fillId="0" borderId="7" xfId="0" applyFont="1" applyBorder="1" applyAlignment="1">
      <alignment vertical="center" wrapText="1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8" fillId="0" borderId="7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9" fillId="0" borderId="9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2" fontId="4" fillId="2" borderId="1" xfId="0" applyNumberFormat="1" applyFont="1" applyFill="1" applyBorder="1"/>
    <xf numFmtId="2" fontId="4" fillId="0" borderId="1" xfId="0" applyNumberFormat="1" applyFont="1" applyBorder="1"/>
    <xf numFmtId="2" fontId="4" fillId="2" borderId="1" xfId="0" applyNumberFormat="1" applyFont="1" applyFill="1" applyBorder="1" applyAlignment="1">
      <alignment horizontal="right"/>
    </xf>
    <xf numFmtId="2" fontId="4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zoomScaleSheetLayoutView="100" workbookViewId="0">
      <pane xSplit="18705" topLeftCell="J1"/>
      <selection activeCell="F5" sqref="F5:G6"/>
      <selection pane="topRight" activeCell="K13" sqref="K13"/>
    </sheetView>
  </sheetViews>
  <sheetFormatPr defaultColWidth="13.140625" defaultRowHeight="15"/>
  <cols>
    <col min="1" max="1" width="13.140625" style="3"/>
    <col min="2" max="2" width="28.5703125" style="3" customWidth="1"/>
    <col min="3" max="3" width="31.42578125" customWidth="1"/>
    <col min="4" max="4" width="18.140625" customWidth="1"/>
    <col min="5" max="5" width="13.85546875" style="3" customWidth="1"/>
    <col min="6" max="6" width="13.5703125" customWidth="1"/>
    <col min="7" max="7" width="13" style="4" customWidth="1"/>
    <col min="8" max="8" width="15" style="4" customWidth="1"/>
  </cols>
  <sheetData>
    <row r="1" spans="1:8">
      <c r="A1" s="1"/>
      <c r="B1" s="1"/>
      <c r="C1" s="1" t="s">
        <v>36</v>
      </c>
      <c r="D1" s="1"/>
      <c r="E1" s="1"/>
      <c r="F1" s="1"/>
      <c r="G1" s="2" t="s">
        <v>37</v>
      </c>
      <c r="H1" s="2"/>
    </row>
    <row r="2" spans="1:8">
      <c r="A2" s="18"/>
      <c r="B2" s="18"/>
      <c r="C2" s="33" t="s">
        <v>14</v>
      </c>
      <c r="D2" s="51"/>
      <c r="E2" s="18"/>
      <c r="F2" s="18"/>
      <c r="G2" s="7"/>
      <c r="H2" s="7"/>
    </row>
    <row r="3" spans="1:8">
      <c r="A3" s="18" t="s">
        <v>46</v>
      </c>
      <c r="B3" s="18" t="s">
        <v>47</v>
      </c>
      <c r="C3" s="18" t="s">
        <v>1</v>
      </c>
      <c r="D3" s="18" t="s">
        <v>48</v>
      </c>
      <c r="E3" s="18" t="s">
        <v>3</v>
      </c>
      <c r="F3" s="18" t="s">
        <v>58</v>
      </c>
      <c r="G3" s="7" t="s">
        <v>4</v>
      </c>
      <c r="H3" s="7" t="s">
        <v>5</v>
      </c>
    </row>
    <row r="5" spans="1:8" ht="39">
      <c r="A5" s="39">
        <v>3</v>
      </c>
      <c r="B5" s="65" t="s">
        <v>16</v>
      </c>
      <c r="C5" s="44" t="s">
        <v>50</v>
      </c>
      <c r="D5" s="56" t="s">
        <v>66</v>
      </c>
      <c r="E5" s="21">
        <v>115.15</v>
      </c>
      <c r="F5" s="16">
        <v>1</v>
      </c>
      <c r="G5" s="11">
        <v>646901.57999999996</v>
      </c>
      <c r="H5" s="11">
        <v>172568.24</v>
      </c>
    </row>
    <row r="6" spans="1:8" ht="39">
      <c r="A6" s="39">
        <v>4</v>
      </c>
      <c r="B6" s="66" t="s">
        <v>31</v>
      </c>
      <c r="C6" s="19" t="s">
        <v>51</v>
      </c>
      <c r="D6" s="56" t="s">
        <v>66</v>
      </c>
      <c r="E6" s="20">
        <v>205.38</v>
      </c>
      <c r="F6" s="45" t="s">
        <v>33</v>
      </c>
      <c r="G6" s="11">
        <v>508790.9</v>
      </c>
      <c r="H6" s="11">
        <v>0</v>
      </c>
    </row>
    <row r="7" spans="1:8">
      <c r="A7" s="18"/>
      <c r="B7" s="67"/>
      <c r="C7" s="18"/>
      <c r="D7" s="13"/>
      <c r="E7" s="30">
        <f>SUM(E4:E6)</f>
        <v>320.52999999999997</v>
      </c>
      <c r="F7" s="18"/>
      <c r="G7" s="8">
        <f>SUM(G4:G6)</f>
        <v>1155692.48</v>
      </c>
      <c r="H7" s="8">
        <f>SUM(H4:H6)</f>
        <v>172568.24</v>
      </c>
    </row>
    <row r="8" spans="1:8">
      <c r="A8" s="18"/>
      <c r="B8" s="68"/>
      <c r="C8" s="33" t="s">
        <v>8</v>
      </c>
      <c r="D8" s="13"/>
      <c r="E8" s="7"/>
      <c r="F8" s="7"/>
      <c r="G8" s="7"/>
      <c r="H8" s="7"/>
    </row>
    <row r="9" spans="1:8">
      <c r="A9" s="18" t="s">
        <v>0</v>
      </c>
      <c r="B9" s="67" t="s">
        <v>2</v>
      </c>
      <c r="C9" s="18" t="s">
        <v>1</v>
      </c>
      <c r="D9" s="13"/>
      <c r="E9" s="18" t="s">
        <v>3</v>
      </c>
      <c r="F9" s="18" t="s">
        <v>58</v>
      </c>
      <c r="G9" s="25" t="s">
        <v>4</v>
      </c>
      <c r="H9" s="25" t="s">
        <v>5</v>
      </c>
    </row>
    <row r="10" spans="1:8" ht="39">
      <c r="A10" s="39">
        <v>1</v>
      </c>
      <c r="B10" s="69" t="s">
        <v>27</v>
      </c>
      <c r="C10" s="40" t="s">
        <v>52</v>
      </c>
      <c r="D10" s="56" t="s">
        <v>66</v>
      </c>
      <c r="E10" s="41">
        <v>137.85</v>
      </c>
      <c r="F10" s="28">
        <v>1</v>
      </c>
      <c r="G10" s="10">
        <v>388289.4</v>
      </c>
      <c r="H10" s="10">
        <v>0</v>
      </c>
    </row>
    <row r="11" spans="1:8" ht="39">
      <c r="A11" s="39">
        <v>2</v>
      </c>
      <c r="B11" s="65" t="s">
        <v>28</v>
      </c>
      <c r="C11" s="34" t="s">
        <v>53</v>
      </c>
      <c r="D11" s="56" t="s">
        <v>66</v>
      </c>
      <c r="E11" s="21">
        <v>43.28</v>
      </c>
      <c r="F11" s="16">
        <v>1</v>
      </c>
      <c r="G11" s="11">
        <v>17082.400000000001</v>
      </c>
      <c r="H11" s="11">
        <v>0</v>
      </c>
    </row>
    <row r="12" spans="1:8" ht="39">
      <c r="A12" s="39">
        <v>3</v>
      </c>
      <c r="B12" s="65" t="s">
        <v>29</v>
      </c>
      <c r="C12" s="34" t="s">
        <v>54</v>
      </c>
      <c r="D12" s="56" t="s">
        <v>66</v>
      </c>
      <c r="E12" s="21">
        <v>82.5</v>
      </c>
      <c r="F12" s="16">
        <v>1</v>
      </c>
      <c r="G12" s="11">
        <v>13879.45</v>
      </c>
      <c r="H12" s="11">
        <v>0</v>
      </c>
    </row>
    <row r="13" spans="1:8" ht="39">
      <c r="A13" s="39">
        <v>4</v>
      </c>
      <c r="B13" s="65" t="s">
        <v>30</v>
      </c>
      <c r="C13" s="34" t="s">
        <v>55</v>
      </c>
      <c r="D13" s="56" t="s">
        <v>66</v>
      </c>
      <c r="E13" s="21">
        <v>110.44</v>
      </c>
      <c r="F13" s="16">
        <v>1</v>
      </c>
      <c r="G13" s="11">
        <v>146191.76999999999</v>
      </c>
      <c r="H13" s="11">
        <v>146191.76999999999</v>
      </c>
    </row>
    <row r="14" spans="1:8" ht="39">
      <c r="A14" s="39">
        <v>5</v>
      </c>
      <c r="B14" s="65" t="s">
        <v>110</v>
      </c>
      <c r="C14" s="34" t="s">
        <v>113</v>
      </c>
      <c r="D14" s="56" t="s">
        <v>66</v>
      </c>
      <c r="E14" s="21">
        <v>123.49</v>
      </c>
      <c r="F14" s="16">
        <v>1</v>
      </c>
      <c r="G14" s="11">
        <v>255263.77</v>
      </c>
      <c r="H14" s="11">
        <v>255263.77</v>
      </c>
    </row>
    <row r="15" spans="1:8">
      <c r="A15" s="39"/>
      <c r="B15" s="65" t="s">
        <v>111</v>
      </c>
      <c r="C15" s="34" t="s">
        <v>114</v>
      </c>
      <c r="D15" s="56"/>
      <c r="E15" s="21"/>
      <c r="F15" s="16">
        <v>1</v>
      </c>
      <c r="G15" s="11">
        <v>130279.85</v>
      </c>
      <c r="H15" s="11">
        <v>130279.85</v>
      </c>
    </row>
    <row r="16" spans="1:8">
      <c r="A16" s="39"/>
      <c r="B16" s="65" t="s">
        <v>112</v>
      </c>
      <c r="C16" s="34" t="s">
        <v>114</v>
      </c>
      <c r="D16" s="56"/>
      <c r="E16" s="21"/>
      <c r="F16" s="16">
        <v>1</v>
      </c>
      <c r="G16" s="11">
        <v>270515.37</v>
      </c>
      <c r="H16" s="11">
        <v>270515.37</v>
      </c>
    </row>
    <row r="17" spans="1:8">
      <c r="A17" s="39"/>
      <c r="B17" s="65"/>
      <c r="C17" s="34"/>
      <c r="D17" s="56"/>
      <c r="E17" s="21"/>
      <c r="F17" s="16"/>
      <c r="G17" s="11"/>
      <c r="H17" s="11"/>
    </row>
    <row r="18" spans="1:8" ht="39">
      <c r="A18" s="39">
        <v>6</v>
      </c>
      <c r="B18" s="65" t="s">
        <v>91</v>
      </c>
      <c r="C18" s="34" t="s">
        <v>92</v>
      </c>
      <c r="D18" s="56" t="s">
        <v>66</v>
      </c>
      <c r="E18" s="21">
        <v>47.2</v>
      </c>
      <c r="F18" s="16"/>
      <c r="G18" s="76" t="s">
        <v>93</v>
      </c>
      <c r="H18" s="76" t="s">
        <v>93</v>
      </c>
    </row>
    <row r="19" spans="1:8" ht="39">
      <c r="A19" s="18">
        <v>7</v>
      </c>
      <c r="B19" s="65" t="s">
        <v>35</v>
      </c>
      <c r="C19" s="34" t="s">
        <v>56</v>
      </c>
      <c r="D19" s="56" t="s">
        <v>66</v>
      </c>
      <c r="E19" s="21"/>
      <c r="F19" s="16"/>
      <c r="G19" s="11">
        <v>19650</v>
      </c>
      <c r="H19" s="11">
        <v>19650</v>
      </c>
    </row>
    <row r="20" spans="1:8" ht="39">
      <c r="A20" s="18"/>
      <c r="B20" s="86" t="s">
        <v>100</v>
      </c>
      <c r="C20" s="34" t="s">
        <v>99</v>
      </c>
      <c r="D20" s="56" t="s">
        <v>66</v>
      </c>
      <c r="E20" s="41"/>
      <c r="F20" s="84"/>
      <c r="G20" s="85">
        <v>100000</v>
      </c>
      <c r="H20" s="85">
        <v>0</v>
      </c>
    </row>
    <row r="21" spans="1:8">
      <c r="A21" s="39"/>
      <c r="B21" s="35"/>
      <c r="C21" s="35"/>
      <c r="D21" s="35"/>
      <c r="E21" s="24">
        <f>SUM(E10:E19)</f>
        <v>544.76</v>
      </c>
      <c r="F21" s="26"/>
      <c r="G21" s="9">
        <f>SUM(G10:G20)</f>
        <v>1341152.01</v>
      </c>
      <c r="H21" s="9">
        <f>SUM(H10:H20)</f>
        <v>821900.76</v>
      </c>
    </row>
    <row r="22" spans="1:8">
      <c r="A22" s="18"/>
      <c r="B22" s="18"/>
      <c r="C22" s="18"/>
      <c r="D22" s="35"/>
      <c r="E22" s="24"/>
      <c r="F22" s="26"/>
      <c r="G22" s="9">
        <f>G21+G7</f>
        <v>2496844.4900000002</v>
      </c>
      <c r="H22" s="9">
        <f>H21+H7</f>
        <v>994469</v>
      </c>
    </row>
    <row r="23" spans="1:8">
      <c r="A23" s="18"/>
      <c r="B23" s="18"/>
      <c r="C23" s="33" t="s">
        <v>34</v>
      </c>
      <c r="D23" s="18"/>
      <c r="E23" s="7"/>
      <c r="F23" s="7"/>
      <c r="G23" s="8"/>
      <c r="H23" s="8"/>
    </row>
    <row r="24" spans="1:8">
      <c r="A24" s="18"/>
      <c r="B24" s="18"/>
      <c r="C24" s="18" t="s">
        <v>9</v>
      </c>
      <c r="D24" s="18"/>
      <c r="E24" s="7"/>
      <c r="F24" s="7"/>
      <c r="G24" s="8"/>
      <c r="H24" s="8"/>
    </row>
    <row r="25" spans="1:8" ht="39">
      <c r="A25" s="39">
        <v>1</v>
      </c>
      <c r="B25" s="65" t="s">
        <v>15</v>
      </c>
      <c r="C25" s="19" t="s">
        <v>49</v>
      </c>
      <c r="D25" s="56" t="s">
        <v>66</v>
      </c>
      <c r="E25" s="21">
        <v>66.959999999999994</v>
      </c>
      <c r="F25" s="16">
        <v>1</v>
      </c>
      <c r="G25" s="11">
        <v>276087.37</v>
      </c>
      <c r="H25" s="11">
        <v>19038.400000000001</v>
      </c>
    </row>
    <row r="26" spans="1:8" ht="39">
      <c r="A26" s="18">
        <v>2</v>
      </c>
      <c r="B26" s="18"/>
      <c r="C26" s="34" t="s">
        <v>57</v>
      </c>
      <c r="D26" s="19" t="s">
        <v>34</v>
      </c>
      <c r="E26" s="21">
        <v>294.95999999999998</v>
      </c>
      <c r="F26" s="16">
        <v>1</v>
      </c>
      <c r="G26" s="7">
        <v>1183653.1200000001</v>
      </c>
      <c r="H26" s="7">
        <v>0</v>
      </c>
    </row>
    <row r="27" spans="1:8">
      <c r="A27" s="18"/>
      <c r="B27" s="18"/>
      <c r="C27" s="34"/>
      <c r="D27" s="34"/>
      <c r="E27" s="21"/>
      <c r="F27" s="16"/>
      <c r="G27" s="8">
        <f>SUM(G25:G26)</f>
        <v>1459740.4900000002</v>
      </c>
      <c r="H27" s="8">
        <f>SUM(H25:H26)</f>
        <v>19038.400000000001</v>
      </c>
    </row>
    <row r="28" spans="1:8">
      <c r="C28" s="6"/>
      <c r="D28" s="14"/>
      <c r="E28" s="5"/>
      <c r="F28" s="14"/>
      <c r="G28" s="12"/>
      <c r="H28" s="12"/>
    </row>
    <row r="29" spans="1:8">
      <c r="E29" s="29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66"/>
  <sheetViews>
    <sheetView zoomScale="115" zoomScaleNormal="115" workbookViewId="0">
      <selection activeCell="I49" sqref="I49"/>
    </sheetView>
  </sheetViews>
  <sheetFormatPr defaultColWidth="13.140625" defaultRowHeight="15"/>
  <cols>
    <col min="1" max="1" width="4.140625" style="3" customWidth="1"/>
    <col min="2" max="2" width="15.5703125" style="22" customWidth="1"/>
    <col min="3" max="3" width="24.140625" customWidth="1"/>
    <col min="4" max="4" width="26.7109375" customWidth="1"/>
    <col min="5" max="5" width="15.85546875" style="3" customWidth="1"/>
    <col min="6" max="6" width="13.5703125" customWidth="1"/>
    <col min="7" max="7" width="13" style="4" customWidth="1"/>
    <col min="8" max="8" width="12.5703125" style="4" customWidth="1"/>
    <col min="9" max="9" width="19" customWidth="1"/>
    <col min="12" max="12" width="17.28515625" customWidth="1"/>
  </cols>
  <sheetData>
    <row r="1" spans="1:12">
      <c r="A1" s="1"/>
      <c r="B1" s="50"/>
      <c r="C1" s="18" t="s">
        <v>38</v>
      </c>
      <c r="D1" s="18"/>
      <c r="E1" s="18"/>
      <c r="F1" s="18"/>
      <c r="G1" s="7" t="s">
        <v>39</v>
      </c>
      <c r="H1" s="7"/>
    </row>
    <row r="2" spans="1:12">
      <c r="A2" s="39"/>
      <c r="B2" s="50"/>
      <c r="C2" s="51"/>
      <c r="D2" s="51"/>
      <c r="E2" s="18"/>
      <c r="F2" s="18"/>
      <c r="G2" s="8"/>
      <c r="H2" s="8"/>
      <c r="K2" s="32"/>
      <c r="L2" s="32"/>
    </row>
    <row r="3" spans="1:12">
      <c r="A3" s="39"/>
      <c r="B3" s="50"/>
      <c r="C3" s="33" t="s">
        <v>14</v>
      </c>
      <c r="D3" s="51"/>
      <c r="E3" s="18"/>
      <c r="F3" s="18"/>
      <c r="G3" s="7"/>
      <c r="H3" s="7"/>
    </row>
    <row r="4" spans="1:12" ht="25.5">
      <c r="A4" s="39" t="s">
        <v>0</v>
      </c>
      <c r="B4" s="54" t="s">
        <v>59</v>
      </c>
      <c r="C4" s="36" t="s">
        <v>60</v>
      </c>
      <c r="D4" s="38" t="s">
        <v>61</v>
      </c>
      <c r="E4" s="18" t="s">
        <v>62</v>
      </c>
      <c r="F4" s="18" t="s">
        <v>63</v>
      </c>
      <c r="G4" s="7" t="s">
        <v>4</v>
      </c>
      <c r="H4" s="7" t="s">
        <v>5</v>
      </c>
    </row>
    <row r="5" spans="1:12">
      <c r="A5" s="39"/>
      <c r="B5" s="77"/>
      <c r="C5" s="78"/>
      <c r="D5" s="52" t="s">
        <v>12</v>
      </c>
      <c r="E5" s="18"/>
      <c r="F5" s="18"/>
      <c r="G5" s="7"/>
      <c r="H5" s="7"/>
    </row>
    <row r="6" spans="1:12">
      <c r="A6" s="39"/>
      <c r="B6" s="88"/>
      <c r="C6" s="78"/>
      <c r="D6" s="52" t="s">
        <v>116</v>
      </c>
      <c r="E6" s="18"/>
      <c r="F6" s="18">
        <v>2022</v>
      </c>
      <c r="G6" s="7">
        <v>27500</v>
      </c>
      <c r="H6" s="7">
        <v>0</v>
      </c>
    </row>
    <row r="7" spans="1:12">
      <c r="A7" s="39"/>
      <c r="B7" s="77"/>
      <c r="C7" s="78"/>
      <c r="D7" s="52" t="s">
        <v>96</v>
      </c>
      <c r="E7" s="18"/>
      <c r="F7" s="18">
        <v>2021</v>
      </c>
      <c r="G7" s="7">
        <v>37999</v>
      </c>
      <c r="H7" s="7">
        <v>0</v>
      </c>
    </row>
    <row r="8" spans="1:12" ht="26.25">
      <c r="A8" s="39"/>
      <c r="B8" s="77"/>
      <c r="C8" s="78"/>
      <c r="D8" s="79" t="s">
        <v>94</v>
      </c>
      <c r="E8" s="18" t="s">
        <v>95</v>
      </c>
      <c r="F8" s="18">
        <v>2020</v>
      </c>
      <c r="G8" s="7">
        <v>49900</v>
      </c>
      <c r="H8" s="7">
        <v>0</v>
      </c>
    </row>
    <row r="9" spans="1:12">
      <c r="A9" s="39"/>
      <c r="B9" s="77"/>
      <c r="C9" s="78"/>
      <c r="D9" s="52" t="s">
        <v>89</v>
      </c>
      <c r="E9" s="18"/>
      <c r="F9" s="18">
        <v>2020</v>
      </c>
      <c r="G9" s="7">
        <v>19541</v>
      </c>
      <c r="H9" s="7">
        <v>0</v>
      </c>
    </row>
    <row r="10" spans="1:12">
      <c r="A10" s="39"/>
      <c r="B10" s="77"/>
      <c r="C10" s="78"/>
      <c r="D10" s="52" t="s">
        <v>90</v>
      </c>
      <c r="E10" s="18"/>
      <c r="F10" s="18">
        <v>2020</v>
      </c>
      <c r="G10" s="7">
        <v>17520</v>
      </c>
      <c r="H10" s="7">
        <v>0</v>
      </c>
    </row>
    <row r="11" spans="1:12">
      <c r="A11" s="39">
        <v>65</v>
      </c>
      <c r="B11" s="37"/>
      <c r="C11" s="78"/>
      <c r="D11" s="80" t="s">
        <v>79</v>
      </c>
      <c r="E11" s="18"/>
      <c r="F11" s="15">
        <v>2006</v>
      </c>
      <c r="G11" s="23">
        <v>15998.8</v>
      </c>
      <c r="H11" s="23">
        <v>0</v>
      </c>
      <c r="K11" s="89"/>
      <c r="L11" s="89"/>
    </row>
    <row r="12" spans="1:12">
      <c r="A12" s="39"/>
      <c r="B12" s="37"/>
      <c r="C12" s="78"/>
      <c r="D12" s="80" t="s">
        <v>18</v>
      </c>
      <c r="E12" s="18"/>
      <c r="F12" s="15">
        <v>2009</v>
      </c>
      <c r="G12" s="23">
        <v>30510</v>
      </c>
      <c r="H12" s="23">
        <v>0</v>
      </c>
    </row>
    <row r="13" spans="1:12" ht="25.5">
      <c r="A13" s="39"/>
      <c r="B13" s="48"/>
      <c r="C13" s="78"/>
      <c r="D13" s="80" t="s">
        <v>19</v>
      </c>
      <c r="E13" s="18"/>
      <c r="F13" s="15">
        <v>2008</v>
      </c>
      <c r="G13" s="23">
        <v>22436</v>
      </c>
      <c r="H13" s="23">
        <v>0</v>
      </c>
      <c r="K13" s="89"/>
      <c r="L13" s="89"/>
    </row>
    <row r="14" spans="1:12">
      <c r="A14" s="39">
        <v>66</v>
      </c>
      <c r="B14" s="48"/>
      <c r="C14" s="78"/>
      <c r="D14" s="80" t="s">
        <v>20</v>
      </c>
      <c r="E14" s="18"/>
      <c r="F14" s="15">
        <v>2008</v>
      </c>
      <c r="G14" s="23">
        <v>16092</v>
      </c>
      <c r="H14" s="23">
        <v>0</v>
      </c>
      <c r="K14" s="89"/>
      <c r="L14" s="89"/>
    </row>
    <row r="15" spans="1:12">
      <c r="A15" s="39">
        <v>67</v>
      </c>
      <c r="B15" s="37"/>
      <c r="C15" s="78"/>
      <c r="D15" s="80" t="s">
        <v>17</v>
      </c>
      <c r="E15" s="18"/>
      <c r="F15" s="15">
        <v>2002</v>
      </c>
      <c r="G15" s="23">
        <v>25296.41</v>
      </c>
      <c r="H15" s="23">
        <v>0</v>
      </c>
      <c r="K15" s="89"/>
      <c r="L15" s="89"/>
    </row>
    <row r="16" spans="1:12">
      <c r="A16" s="39">
        <v>70</v>
      </c>
      <c r="B16" s="37"/>
      <c r="C16" s="78"/>
      <c r="D16" s="80" t="s">
        <v>13</v>
      </c>
      <c r="E16" s="18"/>
      <c r="F16" s="27"/>
      <c r="G16" s="23">
        <v>14178</v>
      </c>
      <c r="H16" s="23">
        <v>0</v>
      </c>
    </row>
    <row r="17" spans="1:12">
      <c r="A17" s="39"/>
      <c r="B17" s="37"/>
      <c r="C17" s="78"/>
      <c r="D17" s="80" t="s">
        <v>21</v>
      </c>
      <c r="E17" s="18"/>
      <c r="F17" s="15">
        <v>1990</v>
      </c>
      <c r="G17" s="23">
        <v>10544.2</v>
      </c>
      <c r="H17" s="23">
        <v>0</v>
      </c>
    </row>
    <row r="18" spans="1:12">
      <c r="A18" s="39"/>
      <c r="B18" s="37"/>
      <c r="C18" s="78"/>
      <c r="D18" s="80" t="s">
        <v>22</v>
      </c>
      <c r="E18" s="18"/>
      <c r="F18" s="15">
        <v>1990</v>
      </c>
      <c r="G18" s="23">
        <v>14680.34</v>
      </c>
      <c r="H18" s="23">
        <v>0</v>
      </c>
    </row>
    <row r="19" spans="1:12">
      <c r="A19" s="39">
        <v>71</v>
      </c>
      <c r="B19" s="37"/>
      <c r="C19" s="78"/>
      <c r="D19" s="80" t="s">
        <v>23</v>
      </c>
      <c r="E19" s="18"/>
      <c r="F19" s="15">
        <v>2004</v>
      </c>
      <c r="G19" s="23">
        <v>18760</v>
      </c>
      <c r="H19" s="23">
        <v>0</v>
      </c>
      <c r="K19" s="89"/>
      <c r="L19" s="89"/>
    </row>
    <row r="20" spans="1:12" ht="25.5">
      <c r="A20" s="39"/>
      <c r="B20" s="37"/>
      <c r="C20" s="78"/>
      <c r="D20" s="80" t="s">
        <v>24</v>
      </c>
      <c r="E20" s="18"/>
      <c r="F20" s="15">
        <v>2010</v>
      </c>
      <c r="G20" s="23">
        <v>18305.080000000002</v>
      </c>
      <c r="H20" s="23">
        <v>0</v>
      </c>
    </row>
    <row r="21" spans="1:12">
      <c r="A21" s="43"/>
      <c r="B21" s="37"/>
      <c r="C21" s="78"/>
      <c r="D21" s="80" t="s">
        <v>40</v>
      </c>
      <c r="E21" s="18"/>
      <c r="F21" s="15">
        <v>2014</v>
      </c>
      <c r="G21" s="23">
        <v>26400</v>
      </c>
      <c r="H21" s="23">
        <v>0</v>
      </c>
    </row>
    <row r="22" spans="1:12">
      <c r="A22" s="39"/>
      <c r="B22" s="37"/>
      <c r="C22" s="78"/>
      <c r="D22" s="80" t="s">
        <v>42</v>
      </c>
      <c r="E22" s="18"/>
      <c r="F22" s="15">
        <v>2017</v>
      </c>
      <c r="G22" s="23">
        <v>35800</v>
      </c>
      <c r="H22" s="23">
        <v>0</v>
      </c>
    </row>
    <row r="23" spans="1:12">
      <c r="A23" s="39"/>
      <c r="B23" s="37"/>
      <c r="C23" s="78"/>
      <c r="D23" s="80" t="s">
        <v>10</v>
      </c>
      <c r="E23" s="18"/>
      <c r="F23" s="15">
        <v>2017</v>
      </c>
      <c r="G23" s="23">
        <v>21300</v>
      </c>
      <c r="H23" s="23">
        <v>0</v>
      </c>
    </row>
    <row r="24" spans="1:12">
      <c r="A24" s="43"/>
      <c r="B24" s="37"/>
      <c r="C24" s="78"/>
      <c r="D24" s="80" t="s">
        <v>44</v>
      </c>
      <c r="E24" s="18"/>
      <c r="F24" s="15">
        <v>2018</v>
      </c>
      <c r="G24" s="23">
        <v>40000</v>
      </c>
      <c r="H24" s="23">
        <v>23333.5</v>
      </c>
    </row>
    <row r="25" spans="1:12">
      <c r="A25" s="43"/>
      <c r="B25" s="37"/>
      <c r="C25" s="78"/>
      <c r="D25" s="80" t="s">
        <v>97</v>
      </c>
      <c r="E25" s="18" t="s">
        <v>98</v>
      </c>
      <c r="F25" s="15"/>
      <c r="G25" s="23">
        <v>11750</v>
      </c>
      <c r="H25" s="23">
        <v>0</v>
      </c>
    </row>
    <row r="26" spans="1:12">
      <c r="A26" s="43"/>
      <c r="B26" s="77"/>
      <c r="C26" s="78"/>
      <c r="D26" s="52"/>
      <c r="E26" s="18"/>
      <c r="F26" s="18"/>
      <c r="G26" s="8">
        <f>SUM(G9:G24)</f>
        <v>347361.83</v>
      </c>
      <c r="H26" s="8">
        <f>SUM(H11:H24)</f>
        <v>23333.5</v>
      </c>
    </row>
    <row r="27" spans="1:12">
      <c r="A27" s="42"/>
      <c r="B27" s="77"/>
      <c r="C27" s="78"/>
      <c r="D27" s="52" t="s">
        <v>11</v>
      </c>
      <c r="E27" s="18"/>
      <c r="F27" s="18"/>
      <c r="G27" s="7"/>
      <c r="H27" s="7"/>
    </row>
    <row r="28" spans="1:12">
      <c r="A28" s="42"/>
      <c r="B28" s="77"/>
      <c r="C28" s="78"/>
      <c r="D28" s="52" t="s">
        <v>73</v>
      </c>
      <c r="E28" s="18"/>
      <c r="F28" s="18">
        <v>2019</v>
      </c>
      <c r="G28" s="7">
        <v>10340</v>
      </c>
      <c r="H28" s="7">
        <v>0</v>
      </c>
    </row>
    <row r="29" spans="1:12">
      <c r="A29" s="42"/>
      <c r="B29" s="37"/>
      <c r="C29" s="78"/>
      <c r="D29" s="80" t="s">
        <v>25</v>
      </c>
      <c r="E29" s="18"/>
      <c r="F29" s="15">
        <v>2008</v>
      </c>
      <c r="G29" s="23">
        <v>18835</v>
      </c>
      <c r="H29" s="7">
        <v>0</v>
      </c>
      <c r="K29" s="89"/>
      <c r="L29" s="89"/>
    </row>
    <row r="30" spans="1:12">
      <c r="A30" s="43"/>
      <c r="B30" s="37"/>
      <c r="C30" s="78"/>
      <c r="D30" s="80" t="s">
        <v>43</v>
      </c>
      <c r="E30" s="18"/>
      <c r="F30" s="15">
        <v>2018</v>
      </c>
      <c r="G30" s="23">
        <v>34688</v>
      </c>
      <c r="H30" s="7">
        <v>24088.85</v>
      </c>
      <c r="K30" s="46"/>
      <c r="L30" s="46"/>
    </row>
    <row r="31" spans="1:12">
      <c r="A31" s="43"/>
      <c r="B31" s="37"/>
      <c r="C31" s="78"/>
      <c r="D31" s="80" t="s">
        <v>45</v>
      </c>
      <c r="E31" s="18"/>
      <c r="F31" s="15">
        <v>2018</v>
      </c>
      <c r="G31" s="23">
        <v>90000</v>
      </c>
      <c r="H31" s="7">
        <v>51000</v>
      </c>
      <c r="K31" s="49"/>
      <c r="L31" s="49"/>
    </row>
    <row r="32" spans="1:12">
      <c r="A32" s="43"/>
      <c r="B32" s="37"/>
      <c r="C32" s="78"/>
      <c r="D32" s="80" t="s">
        <v>88</v>
      </c>
      <c r="E32" s="18"/>
      <c r="F32" s="15">
        <v>2020</v>
      </c>
      <c r="G32" s="23">
        <v>11600</v>
      </c>
      <c r="H32" s="7">
        <v>0</v>
      </c>
      <c r="K32" s="49"/>
      <c r="L32" s="49"/>
    </row>
    <row r="33" spans="1:12">
      <c r="A33" s="43"/>
      <c r="B33" s="37"/>
      <c r="C33" s="78"/>
      <c r="D33" s="80" t="s">
        <v>107</v>
      </c>
      <c r="E33" s="18"/>
      <c r="F33" s="15">
        <v>2022</v>
      </c>
      <c r="G33" s="23">
        <v>85800</v>
      </c>
      <c r="H33" s="7">
        <v>0</v>
      </c>
      <c r="K33" s="87"/>
      <c r="L33" s="87"/>
    </row>
    <row r="34" spans="1:12">
      <c r="A34" s="43"/>
      <c r="B34" s="37"/>
      <c r="C34" s="78"/>
      <c r="D34" s="80" t="s">
        <v>108</v>
      </c>
      <c r="E34" s="18"/>
      <c r="F34" s="15">
        <v>2022</v>
      </c>
      <c r="G34" s="23">
        <v>11300</v>
      </c>
      <c r="H34" s="7">
        <v>0</v>
      </c>
      <c r="K34" s="87"/>
      <c r="L34" s="87"/>
    </row>
    <row r="35" spans="1:12">
      <c r="A35" s="43"/>
      <c r="B35" s="37"/>
      <c r="C35" s="78"/>
      <c r="D35" s="80" t="s">
        <v>109</v>
      </c>
      <c r="E35" s="18"/>
      <c r="F35" s="15">
        <v>2022</v>
      </c>
      <c r="G35" s="23">
        <v>39990</v>
      </c>
      <c r="H35" s="7">
        <v>0</v>
      </c>
      <c r="K35" s="87"/>
      <c r="L35" s="87"/>
    </row>
    <row r="36" spans="1:12">
      <c r="A36" s="43">
        <v>76</v>
      </c>
      <c r="B36" s="77"/>
      <c r="C36" s="78"/>
      <c r="D36" s="52"/>
      <c r="E36" s="18"/>
      <c r="F36" s="18"/>
      <c r="G36" s="8">
        <f>G63+G32+G31+G30+G29+G28</f>
        <v>255463</v>
      </c>
      <c r="H36" s="8">
        <f>H28+H29+H30+H31+H32</f>
        <v>75088.850000000006</v>
      </c>
      <c r="K36" s="89"/>
      <c r="L36" s="89"/>
    </row>
    <row r="37" spans="1:12">
      <c r="A37" s="47"/>
      <c r="B37" s="77"/>
      <c r="C37" s="78"/>
      <c r="D37" s="81" t="s">
        <v>7</v>
      </c>
      <c r="E37" s="18"/>
      <c r="F37" s="18"/>
      <c r="G37" s="7"/>
      <c r="H37" s="7"/>
      <c r="K37" s="31"/>
      <c r="L37" s="31"/>
    </row>
    <row r="38" spans="1:12">
      <c r="A38" s="39">
        <v>77</v>
      </c>
      <c r="B38" s="37"/>
      <c r="C38" s="82" t="s">
        <v>65</v>
      </c>
      <c r="D38" s="80" t="s">
        <v>26</v>
      </c>
      <c r="E38" s="18" t="s">
        <v>64</v>
      </c>
      <c r="F38" s="15">
        <v>2008</v>
      </c>
      <c r="G38" s="23">
        <v>332700</v>
      </c>
      <c r="H38" s="23">
        <v>0</v>
      </c>
      <c r="K38" s="89"/>
      <c r="L38" s="89"/>
    </row>
    <row r="39" spans="1:12" ht="25.5">
      <c r="A39" s="39">
        <v>54</v>
      </c>
      <c r="B39" s="37"/>
      <c r="C39" s="78"/>
      <c r="D39" s="80" t="s">
        <v>32</v>
      </c>
      <c r="E39" s="18"/>
      <c r="F39" s="15">
        <v>2010</v>
      </c>
      <c r="G39" s="23">
        <v>400000</v>
      </c>
      <c r="H39" s="23">
        <v>0</v>
      </c>
      <c r="K39" s="89"/>
      <c r="L39" s="89"/>
    </row>
    <row r="40" spans="1:12">
      <c r="A40" s="39"/>
      <c r="B40" s="37"/>
      <c r="C40" s="78"/>
      <c r="D40" s="80" t="s">
        <v>72</v>
      </c>
      <c r="E40" s="18"/>
      <c r="F40" s="15">
        <v>2018</v>
      </c>
      <c r="G40" s="23">
        <v>783900</v>
      </c>
      <c r="H40" s="23">
        <v>313560</v>
      </c>
      <c r="K40" s="64"/>
      <c r="L40" s="64"/>
    </row>
    <row r="41" spans="1:12">
      <c r="A41" s="39"/>
      <c r="B41" s="50" t="s">
        <v>6</v>
      </c>
      <c r="C41" s="51"/>
      <c r="D41" s="51"/>
      <c r="E41" s="18"/>
      <c r="F41" s="18"/>
      <c r="G41" s="8">
        <f>G40+G39+G38</f>
        <v>1516600</v>
      </c>
      <c r="H41" s="8">
        <f>SUM(H38:H40)</f>
        <v>313560</v>
      </c>
    </row>
    <row r="42" spans="1:12">
      <c r="A42" s="39"/>
      <c r="B42" s="90"/>
      <c r="C42" s="91"/>
      <c r="D42" s="51"/>
      <c r="E42" s="7"/>
      <c r="F42" s="7"/>
      <c r="G42" s="8">
        <f>G41+G36+G26</f>
        <v>2119424.83</v>
      </c>
      <c r="H42" s="8">
        <f>H41+H36+H26</f>
        <v>411982.35</v>
      </c>
    </row>
    <row r="43" spans="1:12">
      <c r="A43" s="39"/>
      <c r="B43" s="63" t="s">
        <v>71</v>
      </c>
      <c r="C43" s="51"/>
      <c r="D43" s="51"/>
      <c r="E43" s="7"/>
      <c r="F43" s="7"/>
      <c r="G43" s="8"/>
      <c r="H43" s="8"/>
    </row>
    <row r="44" spans="1:12">
      <c r="A44" s="17"/>
      <c r="B44" s="53"/>
      <c r="C44" s="52"/>
      <c r="D44" s="52"/>
      <c r="E44" s="7"/>
      <c r="F44" s="7"/>
      <c r="G44" s="8"/>
      <c r="H44" s="8"/>
    </row>
    <row r="45" spans="1:12">
      <c r="B45" s="57"/>
      <c r="C45" s="55" t="s">
        <v>67</v>
      </c>
      <c r="D45" s="13"/>
      <c r="E45" s="58"/>
      <c r="F45" s="13"/>
      <c r="G45" s="74"/>
      <c r="H45" s="59"/>
    </row>
    <row r="46" spans="1:12">
      <c r="B46" s="57"/>
      <c r="C46" s="55"/>
      <c r="D46" s="55" t="s">
        <v>117</v>
      </c>
      <c r="E46" s="60" t="s">
        <v>118</v>
      </c>
      <c r="F46" s="60">
        <v>2022</v>
      </c>
      <c r="G46" s="112">
        <v>54432</v>
      </c>
      <c r="H46" s="113">
        <v>0</v>
      </c>
    </row>
    <row r="47" spans="1:12" ht="26.25">
      <c r="B47" s="57"/>
      <c r="C47" s="55"/>
      <c r="D47" s="56" t="s">
        <v>119</v>
      </c>
      <c r="E47" s="58"/>
      <c r="F47" s="60">
        <v>2022</v>
      </c>
      <c r="G47" s="114">
        <v>17150</v>
      </c>
      <c r="H47" s="115">
        <v>0</v>
      </c>
    </row>
    <row r="48" spans="1:12">
      <c r="B48" s="57"/>
      <c r="C48" s="55"/>
      <c r="D48" s="52" t="s">
        <v>101</v>
      </c>
      <c r="E48" s="18"/>
      <c r="F48" s="18">
        <v>2022</v>
      </c>
      <c r="G48" s="7">
        <v>34824.53</v>
      </c>
      <c r="H48" s="7">
        <v>0</v>
      </c>
    </row>
    <row r="49" spans="2:8" ht="39">
      <c r="B49" s="57"/>
      <c r="C49" s="55"/>
      <c r="D49" s="79" t="s">
        <v>102</v>
      </c>
      <c r="E49" s="18"/>
      <c r="F49" s="18">
        <v>2022</v>
      </c>
      <c r="G49" s="7">
        <v>23660.92</v>
      </c>
      <c r="H49" s="7">
        <v>0</v>
      </c>
    </row>
    <row r="50" spans="2:8" ht="26.25">
      <c r="B50" s="57"/>
      <c r="C50" s="55"/>
      <c r="D50" s="79" t="s">
        <v>103</v>
      </c>
      <c r="E50" s="18"/>
      <c r="F50" s="18">
        <v>2022</v>
      </c>
      <c r="G50" s="7">
        <v>39300</v>
      </c>
      <c r="H50" s="7">
        <v>0</v>
      </c>
    </row>
    <row r="51" spans="2:8">
      <c r="B51" s="57"/>
      <c r="C51" s="55"/>
      <c r="D51" s="31" t="s">
        <v>105</v>
      </c>
      <c r="E51" s="18"/>
      <c r="F51" s="18">
        <v>2022</v>
      </c>
      <c r="G51" s="7">
        <v>39000</v>
      </c>
      <c r="H51" s="7">
        <v>0</v>
      </c>
    </row>
    <row r="52" spans="2:8">
      <c r="B52" s="57"/>
      <c r="C52" s="55"/>
      <c r="D52" s="52" t="s">
        <v>104</v>
      </c>
      <c r="E52" s="18"/>
      <c r="F52" s="18">
        <v>2022</v>
      </c>
      <c r="G52" s="7">
        <v>15375.54</v>
      </c>
      <c r="H52" s="7">
        <v>0</v>
      </c>
    </row>
    <row r="53" spans="2:8" ht="26.25">
      <c r="B53" s="57"/>
      <c r="C53" s="13"/>
      <c r="D53" s="56" t="s">
        <v>68</v>
      </c>
      <c r="E53" s="56"/>
      <c r="F53" s="83">
        <v>2017</v>
      </c>
      <c r="G53" s="75">
        <v>12500</v>
      </c>
      <c r="H53" s="75">
        <v>0</v>
      </c>
    </row>
    <row r="54" spans="2:8">
      <c r="B54" s="57"/>
      <c r="C54" s="13"/>
      <c r="D54" s="55" t="s">
        <v>69</v>
      </c>
      <c r="E54" s="56"/>
      <c r="F54" s="83">
        <v>2017</v>
      </c>
      <c r="G54" s="75">
        <v>21999</v>
      </c>
      <c r="H54" s="75">
        <v>0</v>
      </c>
    </row>
    <row r="55" spans="2:8">
      <c r="B55" s="57"/>
      <c r="C55" s="13"/>
      <c r="D55" s="55" t="s">
        <v>70</v>
      </c>
      <c r="E55" s="56"/>
      <c r="F55" s="83">
        <v>2015</v>
      </c>
      <c r="G55" s="75">
        <v>21900</v>
      </c>
      <c r="H55" s="75">
        <v>0</v>
      </c>
    </row>
    <row r="56" spans="2:8">
      <c r="B56" s="57"/>
      <c r="C56" s="13"/>
      <c r="D56" s="55" t="s">
        <v>74</v>
      </c>
      <c r="E56" s="56"/>
      <c r="F56" s="83">
        <v>2019</v>
      </c>
      <c r="G56" s="75">
        <v>29990</v>
      </c>
      <c r="H56" s="75">
        <v>0</v>
      </c>
    </row>
    <row r="57" spans="2:8" ht="26.25">
      <c r="B57" s="57"/>
      <c r="C57" s="13"/>
      <c r="D57" s="56" t="s">
        <v>75</v>
      </c>
      <c r="E57" s="56"/>
      <c r="F57" s="83">
        <v>2019</v>
      </c>
      <c r="G57" s="75">
        <v>32990</v>
      </c>
      <c r="H57" s="75">
        <v>0</v>
      </c>
    </row>
    <row r="58" spans="2:8" ht="26.25">
      <c r="B58" s="57"/>
      <c r="C58" s="13"/>
      <c r="D58" s="56" t="s">
        <v>75</v>
      </c>
      <c r="E58" s="56"/>
      <c r="F58" s="83">
        <v>2019</v>
      </c>
      <c r="G58" s="75">
        <v>32990</v>
      </c>
      <c r="H58" s="75">
        <v>0</v>
      </c>
    </row>
    <row r="59" spans="2:8">
      <c r="B59" s="57"/>
      <c r="C59" s="13"/>
      <c r="D59" s="55" t="s">
        <v>76</v>
      </c>
      <c r="E59" s="56"/>
      <c r="F59" s="83">
        <v>2019</v>
      </c>
      <c r="G59" s="75">
        <v>10640</v>
      </c>
      <c r="H59" s="75">
        <v>0</v>
      </c>
    </row>
    <row r="60" spans="2:8">
      <c r="B60" s="57"/>
      <c r="C60" s="13"/>
      <c r="D60" s="55" t="s">
        <v>77</v>
      </c>
      <c r="E60" s="56"/>
      <c r="F60" s="83">
        <v>2019</v>
      </c>
      <c r="G60" s="75">
        <v>10815</v>
      </c>
      <c r="H60" s="75">
        <v>0</v>
      </c>
    </row>
    <row r="61" spans="2:8">
      <c r="B61" s="57"/>
      <c r="C61" s="13"/>
      <c r="D61" s="55" t="s">
        <v>77</v>
      </c>
      <c r="E61" s="56"/>
      <c r="F61" s="83">
        <v>2019</v>
      </c>
      <c r="G61" s="75">
        <v>10815</v>
      </c>
      <c r="H61" s="75">
        <v>0</v>
      </c>
    </row>
    <row r="62" spans="2:8">
      <c r="B62" s="57"/>
      <c r="C62" s="13"/>
      <c r="D62" s="55" t="s">
        <v>78</v>
      </c>
      <c r="E62" s="56"/>
      <c r="F62" s="83">
        <v>2019</v>
      </c>
      <c r="G62" s="75">
        <v>13000</v>
      </c>
      <c r="H62" s="75">
        <v>0</v>
      </c>
    </row>
    <row r="63" spans="2:8" ht="25.5">
      <c r="B63" s="57"/>
      <c r="C63" s="13"/>
      <c r="D63" s="80" t="s">
        <v>106</v>
      </c>
      <c r="E63" s="56"/>
      <c r="F63" s="15">
        <v>2022</v>
      </c>
      <c r="G63" s="23">
        <v>90000</v>
      </c>
      <c r="H63" s="7">
        <v>0</v>
      </c>
    </row>
    <row r="64" spans="2:8">
      <c r="B64" s="57"/>
      <c r="C64" s="13"/>
      <c r="D64" s="55"/>
      <c r="E64" s="60"/>
      <c r="F64" s="61"/>
      <c r="G64" s="70">
        <f>SUM(G46:G63)</f>
        <v>511381.99</v>
      </c>
      <c r="H64" s="62">
        <f>SUM(H53:H62)</f>
        <v>0</v>
      </c>
    </row>
    <row r="65" spans="6:7">
      <c r="F65" t="s">
        <v>41</v>
      </c>
      <c r="G65" s="71"/>
    </row>
    <row r="66" spans="6:7">
      <c r="G66" s="71"/>
    </row>
  </sheetData>
  <mergeCells count="10">
    <mergeCell ref="K29:L29"/>
    <mergeCell ref="K39:L39"/>
    <mergeCell ref="B42:C42"/>
    <mergeCell ref="K11:L11"/>
    <mergeCell ref="K13:L13"/>
    <mergeCell ref="K14:L14"/>
    <mergeCell ref="K36:L36"/>
    <mergeCell ref="K38:L38"/>
    <mergeCell ref="K19:L19"/>
    <mergeCell ref="K15:L1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"/>
  <sheetViews>
    <sheetView tabSelected="1" workbookViewId="0">
      <selection activeCell="K3" sqref="K3:N3"/>
    </sheetView>
  </sheetViews>
  <sheetFormatPr defaultRowHeight="15"/>
  <sheetData>
    <row r="1" spans="1:14">
      <c r="A1" s="72" t="s">
        <v>80</v>
      </c>
      <c r="B1" s="72"/>
      <c r="C1" s="72"/>
      <c r="D1" s="73"/>
      <c r="E1" s="101" t="s">
        <v>81</v>
      </c>
      <c r="F1" s="102"/>
      <c r="G1" s="102"/>
      <c r="H1" s="102"/>
      <c r="I1" s="102"/>
      <c r="J1" s="103"/>
      <c r="K1" s="104" t="s">
        <v>82</v>
      </c>
      <c r="L1" s="105"/>
      <c r="M1" s="105"/>
      <c r="N1" s="106"/>
    </row>
    <row r="2" spans="1:14" ht="76.5" customHeight="1">
      <c r="A2" s="95" t="s">
        <v>83</v>
      </c>
      <c r="B2" s="107"/>
      <c r="C2" s="107"/>
      <c r="D2" s="108"/>
      <c r="E2" s="95" t="s">
        <v>86</v>
      </c>
      <c r="F2" s="96"/>
      <c r="G2" s="96"/>
      <c r="H2" s="96"/>
      <c r="I2" s="96"/>
      <c r="J2" s="97"/>
      <c r="K2" s="109" t="s">
        <v>84</v>
      </c>
      <c r="L2" s="110"/>
      <c r="M2" s="110"/>
      <c r="N2" s="111"/>
    </row>
    <row r="3" spans="1:14" ht="83.25" customHeight="1">
      <c r="A3" s="92" t="s">
        <v>85</v>
      </c>
      <c r="B3" s="93"/>
      <c r="C3" s="93"/>
      <c r="D3" s="94"/>
      <c r="E3" s="95" t="s">
        <v>87</v>
      </c>
      <c r="F3" s="96"/>
      <c r="G3" s="96"/>
      <c r="H3" s="96"/>
      <c r="I3" s="96"/>
      <c r="J3" s="97"/>
      <c r="K3" s="98" t="s">
        <v>115</v>
      </c>
      <c r="L3" s="99"/>
      <c r="M3" s="99"/>
      <c r="N3" s="100"/>
    </row>
  </sheetData>
  <mergeCells count="8">
    <mergeCell ref="A3:D3"/>
    <mergeCell ref="E3:J3"/>
    <mergeCell ref="K3:N3"/>
    <mergeCell ref="E1:J1"/>
    <mergeCell ref="K1:N1"/>
    <mergeCell ref="A2:D2"/>
    <mergeCell ref="E2:J2"/>
    <mergeCell ref="K2:N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Q33" sqref="Q3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2 Недвижимое имущество </vt:lpstr>
      <vt:lpstr>Раздел 5 Движимое имущество</vt:lpstr>
      <vt:lpstr>Раздел 6 Перечень юр.лиц</vt:lpstr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2023-01-27T06:00:37Z</dcterms:modified>
</cp:coreProperties>
</file>