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/>
  </bookViews>
  <sheets>
    <sheet name="недвижимое" sheetId="5" r:id="rId1"/>
    <sheet name="движимое" sheetId="4" r:id="rId2"/>
  </sheets>
  <definedNames>
    <definedName name="_xlnm._FilterDatabase" localSheetId="1" hidden="1">движимое!$C$1:$C$66</definedName>
  </definedNames>
  <calcPr calcId="125725"/>
</workbook>
</file>

<file path=xl/calcChain.xml><?xml version="1.0" encoding="utf-8"?>
<calcChain xmlns="http://schemas.openxmlformats.org/spreadsheetml/2006/main">
  <c r="G29" i="4"/>
  <c r="H14" i="5"/>
  <c r="G14"/>
  <c r="H8" i="4"/>
  <c r="G8"/>
  <c r="H36"/>
  <c r="G36"/>
  <c r="G50"/>
  <c r="G37" l="1"/>
  <c r="G38" s="1"/>
  <c r="G63"/>
  <c r="H50"/>
  <c r="E14" i="5"/>
  <c r="H29" i="4" l="1"/>
  <c r="H37" l="1"/>
  <c r="H38" s="1"/>
  <c r="A19" l="1"/>
</calcChain>
</file>

<file path=xl/sharedStrings.xml><?xml version="1.0" encoding="utf-8"?>
<sst xmlns="http://schemas.openxmlformats.org/spreadsheetml/2006/main" count="180" uniqueCount="125">
  <si>
    <t>№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</si>
  <si>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</si>
  <si>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</si>
  <si>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</si>
  <si>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</si>
  <si>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</si>
  <si>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</si>
  <si>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</si>
  <si>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</si>
  <si>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</si>
  <si>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итого</t>
  </si>
  <si>
    <t>автомобиль ГАЗ-53</t>
  </si>
  <si>
    <t>Скотомогильник</t>
  </si>
  <si>
    <t>компьютер</t>
  </si>
  <si>
    <t>казна</t>
  </si>
  <si>
    <t>квартира</t>
  </si>
  <si>
    <t>-</t>
  </si>
  <si>
    <t>машины и оборудование</t>
  </si>
  <si>
    <t>Мотопомпа</t>
  </si>
  <si>
    <t>Северное сельское поселение</t>
  </si>
  <si>
    <t>п.Северный ул.Геологическая,20</t>
  </si>
  <si>
    <t xml:space="preserve">Здание сельского клуба </t>
  </si>
  <si>
    <t>п.Малый Амалат ул.Солнечная,12</t>
  </si>
  <si>
    <t>компьютер Pentium4</t>
  </si>
  <si>
    <t>компьютер КСА САО</t>
  </si>
  <si>
    <t>DVD плеер</t>
  </si>
  <si>
    <t>Факс Brother FAX-T104</t>
  </si>
  <si>
    <t>Музыкальный центр</t>
  </si>
  <si>
    <t>музыкальный центр Samsung</t>
  </si>
  <si>
    <t>0003100155</t>
  </si>
  <si>
    <t>принтер Самсунг МL2015</t>
  </si>
  <si>
    <t>0001510001</t>
  </si>
  <si>
    <t>п.Северный  ул.Школьная,1</t>
  </si>
  <si>
    <t>0001510002</t>
  </si>
  <si>
    <t>автомоблиль УАЗ-31512</t>
  </si>
  <si>
    <t>0003100121</t>
  </si>
  <si>
    <t>0003100183</t>
  </si>
  <si>
    <t>п. Северный</t>
  </si>
  <si>
    <t xml:space="preserve">Жилой дом </t>
  </si>
  <si>
    <t>0003100184</t>
  </si>
  <si>
    <t>0003100181</t>
  </si>
  <si>
    <t>ул. Солнечная,6</t>
  </si>
  <si>
    <t>Телевизор</t>
  </si>
  <si>
    <t>000000000000019</t>
  </si>
  <si>
    <t>000000000000020</t>
  </si>
  <si>
    <t>Водонапорная башня</t>
  </si>
  <si>
    <t>Принтер Canon</t>
  </si>
  <si>
    <t>0000000000000013</t>
  </si>
  <si>
    <t>0000000000000017</t>
  </si>
  <si>
    <t>0000000000000018</t>
  </si>
  <si>
    <t>МБУК "Северный СДК"</t>
  </si>
  <si>
    <t>Костюмы сценические</t>
  </si>
  <si>
    <t>0000000000000004</t>
  </si>
  <si>
    <t>0000000000000002</t>
  </si>
  <si>
    <t>Музыкальное оборудование</t>
  </si>
  <si>
    <t>0000000000000001</t>
  </si>
  <si>
    <t>МБУК "Мало-Амалатский СДК"</t>
  </si>
  <si>
    <t>0000000000000014</t>
  </si>
  <si>
    <t>компьютер Pentium2</t>
  </si>
  <si>
    <t>принтер Канон LBP6000</t>
  </si>
  <si>
    <t>0000000000000040</t>
  </si>
  <si>
    <t>0000000000000021</t>
  </si>
  <si>
    <t>Дорожный знак "Северное"</t>
  </si>
  <si>
    <t>п. Северный,ул. Ферсмана 11</t>
  </si>
  <si>
    <t>п.Северный местность "Свалка" 13,7</t>
  </si>
  <si>
    <t>Кадастровый номер</t>
  </si>
  <si>
    <t>Всего:</t>
  </si>
  <si>
    <t>03-03-02/004/2005-105</t>
  </si>
  <si>
    <t>03-03-02/004/2005-102</t>
  </si>
  <si>
    <t>03-03-02/024/2009-399</t>
  </si>
  <si>
    <t>03-03-02/004/2008-003</t>
  </si>
  <si>
    <t>ул. Школьная,12-2</t>
  </si>
  <si>
    <t>03-03-02/016/2010-252</t>
  </si>
  <si>
    <t>ул. Лесная,19-1</t>
  </si>
  <si>
    <t>03:02:170104:73</t>
  </si>
  <si>
    <t>Малый -Амалат, ул. Солнечная,13-4</t>
  </si>
  <si>
    <t>03:02:000000:1747</t>
  </si>
  <si>
    <t>03-03-02/001/2008-160</t>
  </si>
  <si>
    <t>Недвижимое имущество</t>
  </si>
  <si>
    <t>Раздел 1</t>
  </si>
  <si>
    <t>Движимое имущество</t>
  </si>
  <si>
    <t>Раздел 2</t>
  </si>
  <si>
    <t>0000000000000061</t>
  </si>
  <si>
    <t>Принтер Xerox Phaser 3010</t>
  </si>
  <si>
    <t>0000000000000006</t>
  </si>
  <si>
    <t>0000000000000007</t>
  </si>
  <si>
    <t>Музыкальный центр караоке</t>
  </si>
  <si>
    <t>Стул</t>
  </si>
  <si>
    <t>Шторы</t>
  </si>
  <si>
    <t>Вывеска</t>
  </si>
  <si>
    <t>Светомузыка</t>
  </si>
  <si>
    <t>0000000000000121</t>
  </si>
  <si>
    <t>Ноутбук Aser</t>
  </si>
  <si>
    <t>0000000000000120</t>
  </si>
  <si>
    <t>Canon MP230</t>
  </si>
  <si>
    <t>0000000000000127</t>
  </si>
  <si>
    <t>Теловентилятор</t>
  </si>
  <si>
    <t>0000000000000123</t>
  </si>
  <si>
    <t>Счетчик электрический трехфазный</t>
  </si>
  <si>
    <t>0000000000000128</t>
  </si>
  <si>
    <t>0000000000000066</t>
  </si>
  <si>
    <t>Ноутбук Lenovo</t>
  </si>
  <si>
    <t>0000000000000155</t>
  </si>
  <si>
    <t>Видеопроектор Aser X112H</t>
  </si>
  <si>
    <t>0000000000000069</t>
  </si>
  <si>
    <t>000000000000073</t>
  </si>
  <si>
    <t>цистерна на автомашину ЗИЛММ34502</t>
  </si>
  <si>
    <t>0000000000000072</t>
  </si>
  <si>
    <t>Автомашина ЗИЛ ММ34502</t>
  </si>
  <si>
    <t>0000000000000070</t>
  </si>
  <si>
    <t>Автомашина УАЗ -390995</t>
  </si>
  <si>
    <t>0000000000000071</t>
  </si>
  <si>
    <t>Принтер Kyocera</t>
  </si>
  <si>
    <t>Автозаправочная станция АРС-14</t>
  </si>
  <si>
    <t>Всего с имуществом казны:</t>
  </si>
  <si>
    <t>п. Северный, ул. Обручева, 1-1</t>
  </si>
  <si>
    <t>0000000030</t>
  </si>
  <si>
    <t>0000000034</t>
  </si>
  <si>
    <t>МФУ Kyocera Ecosys M2735</t>
  </si>
  <si>
    <t>0000000033</t>
  </si>
  <si>
    <t>МФУ Xerox WC225DNI</t>
  </si>
  <si>
    <t>0000000032</t>
  </si>
  <si>
    <t>Принтер струйный Epson</t>
  </si>
  <si>
    <t>0000000031</t>
  </si>
  <si>
    <t>Сканер Epson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</si>
</sst>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1" fillId="2" borderId="0" xfId="0" applyNumberFormat="1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1" fillId="2" borderId="0" xfId="0" applyNumberFormat="1" applyFont="1" applyFill="1" applyAlignment="1"/>
    <xf numFmtId="2" fontId="3" fillId="2" borderId="1" xfId="0" applyNumberFormat="1" applyFont="1" applyFill="1" applyBorder="1" applyAlignment="1">
      <alignment horizontal="center"/>
    </xf>
    <xf numFmtId="0" fontId="1" fillId="2" borderId="7" xfId="0" applyFont="1" applyFill="1" applyBorder="1"/>
    <xf numFmtId="49" fontId="0" fillId="0" borderId="0" xfId="0" applyNumberFormat="1" applyAlignment="1"/>
    <xf numFmtId="2" fontId="6" fillId="0" borderId="0" xfId="0" applyNumberFormat="1" applyFont="1"/>
    <xf numFmtId="2" fontId="4" fillId="2" borderId="1" xfId="0" applyNumberFormat="1" applyFont="1" applyFill="1" applyBorder="1"/>
    <xf numFmtId="0" fontId="1" fillId="2" borderId="7" xfId="0" applyFont="1" applyFill="1" applyBorder="1" applyAlignment="1">
      <alignment horizontal="center"/>
    </xf>
    <xf numFmtId="2" fontId="0" fillId="2" borderId="1" xfId="0" applyNumberFormat="1" applyFill="1" applyBorder="1"/>
    <xf numFmtId="2" fontId="1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/>
    <xf numFmtId="14" fontId="0" fillId="0" borderId="0" xfId="0" applyNumberFormat="1"/>
    <xf numFmtId="2" fontId="3" fillId="2" borderId="1" xfId="0" applyNumberFormat="1" applyFont="1" applyFill="1" applyBorder="1" applyAlignment="1">
      <alignment horizontal="right" vertical="top"/>
    </xf>
    <xf numFmtId="0" fontId="4" fillId="0" borderId="0" xfId="0" applyFont="1" applyAlignment="1"/>
    <xf numFmtId="0" fontId="1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vertical="top"/>
    </xf>
    <xf numFmtId="49" fontId="0" fillId="2" borderId="1" xfId="0" applyNumberFormat="1" applyFill="1" applyBorder="1" applyAlignment="1"/>
    <xf numFmtId="0" fontId="2" fillId="2" borderId="1" xfId="0" applyFont="1" applyFill="1" applyBorder="1"/>
    <xf numFmtId="0" fontId="4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0" fillId="2" borderId="1" xfId="0" applyFill="1" applyBorder="1"/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49" fontId="3" fillId="2" borderId="7" xfId="0" applyNumberFormat="1" applyFont="1" applyFill="1" applyBorder="1" applyAlignment="1"/>
    <xf numFmtId="0" fontId="2" fillId="2" borderId="7" xfId="0" applyFont="1" applyFill="1" applyBorder="1"/>
    <xf numFmtId="49" fontId="3" fillId="2" borderId="3" xfId="0" applyNumberFormat="1" applyFont="1" applyFill="1" applyBorder="1" applyAlignment="1">
      <alignment horizontal="left" vertical="top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vertical="center"/>
    </xf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14" fontId="4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4" fontId="0" fillId="2" borderId="0" xfId="0" applyNumberFormat="1" applyFill="1" applyAlignment="1">
      <alignment horizontal="center"/>
    </xf>
    <xf numFmtId="14" fontId="3" fillId="2" borderId="5" xfId="0" applyNumberFormat="1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14" fontId="4" fillId="2" borderId="0" xfId="0" applyNumberFormat="1" applyFont="1" applyFill="1" applyAlignment="1">
      <alignment horizontal="center"/>
    </xf>
    <xf numFmtId="14" fontId="3" fillId="2" borderId="1" xfId="0" applyNumberFormat="1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5" fillId="2" borderId="1" xfId="0" applyFont="1" applyFill="1" applyBorder="1"/>
    <xf numFmtId="2" fontId="2" fillId="2" borderId="1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top"/>
    </xf>
    <xf numFmtId="0" fontId="4" fillId="0" borderId="5" xfId="0" applyFont="1" applyBorder="1" applyAlignment="1"/>
    <xf numFmtId="0" fontId="4" fillId="0" borderId="7" xfId="0" applyFont="1" applyBorder="1" applyAlignment="1"/>
    <xf numFmtId="0" fontId="4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zoomScaleNormal="100" zoomScaleSheetLayoutView="100" workbookViewId="0">
      <pane xSplit="18705" topLeftCell="J1"/>
      <selection activeCell="A20" sqref="A20"/>
      <selection pane="topRight" activeCell="J617" sqref="J617"/>
    </sheetView>
  </sheetViews>
  <sheetFormatPr defaultColWidth="13.140625" defaultRowHeight="15"/>
  <cols>
    <col min="1" max="1" width="13.140625" style="4"/>
    <col min="2" max="2" width="14.5703125" style="29" customWidth="1"/>
    <col min="3" max="3" width="31.42578125" customWidth="1"/>
    <col min="4" max="4" width="30.28515625" customWidth="1"/>
    <col min="5" max="5" width="20.7109375" style="4" customWidth="1"/>
    <col min="6" max="6" width="13.5703125" customWidth="1"/>
    <col min="7" max="7" width="13" style="6" customWidth="1"/>
    <col min="8" max="8" width="15" style="6" customWidth="1"/>
    <col min="12" max="12" width="13" customWidth="1"/>
  </cols>
  <sheetData>
    <row r="1" spans="1:12">
      <c r="A1" s="1"/>
      <c r="B1" s="2"/>
      <c r="C1" s="1" t="s">
        <v>78</v>
      </c>
      <c r="D1" s="1"/>
      <c r="E1" s="1"/>
      <c r="F1" s="1"/>
      <c r="G1" s="3" t="s">
        <v>79</v>
      </c>
      <c r="H1" s="3"/>
      <c r="I1" s="4"/>
      <c r="J1" s="5"/>
    </row>
    <row r="2" spans="1:12">
      <c r="A2" s="20"/>
      <c r="B2" s="26"/>
      <c r="C2" s="58" t="s">
        <v>19</v>
      </c>
      <c r="D2" s="15"/>
      <c r="E2" s="20"/>
      <c r="F2" s="20"/>
      <c r="G2" s="18"/>
      <c r="H2" s="18"/>
      <c r="I2" s="19"/>
      <c r="J2" s="74"/>
    </row>
    <row r="3" spans="1:12">
      <c r="A3" s="21" t="s">
        <v>0</v>
      </c>
      <c r="B3" s="85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9" t="s">
        <v>6</v>
      </c>
      <c r="H3" s="9" t="s">
        <v>7</v>
      </c>
      <c r="I3" s="21" t="s">
        <v>8</v>
      </c>
      <c r="J3" s="76" t="s">
        <v>9</v>
      </c>
      <c r="K3" s="95" t="s">
        <v>65</v>
      </c>
      <c r="L3" s="96"/>
    </row>
    <row r="4" spans="1:12">
      <c r="A4" s="21"/>
      <c r="B4" s="52"/>
      <c r="C4" s="57"/>
      <c r="D4" s="57"/>
      <c r="E4" s="60"/>
      <c r="F4" s="57"/>
      <c r="G4" s="33"/>
      <c r="H4" s="33"/>
      <c r="I4" s="57"/>
      <c r="J4" s="57"/>
      <c r="K4" s="13"/>
      <c r="L4" s="13"/>
    </row>
    <row r="5" spans="1:12">
      <c r="A5" s="21"/>
      <c r="B5" s="85"/>
      <c r="C5" s="86" t="s">
        <v>14</v>
      </c>
      <c r="D5" s="86"/>
      <c r="E5" s="21"/>
      <c r="F5" s="21"/>
      <c r="G5" s="10"/>
      <c r="H5" s="10"/>
      <c r="I5" s="60"/>
      <c r="J5" s="73"/>
      <c r="K5" s="13"/>
      <c r="L5" s="13"/>
    </row>
    <row r="6" spans="1:12" ht="25.5">
      <c r="A6" s="61">
        <v>1</v>
      </c>
      <c r="B6" s="46" t="s">
        <v>35</v>
      </c>
      <c r="C6" s="44" t="s">
        <v>12</v>
      </c>
      <c r="D6" s="62" t="s">
        <v>64</v>
      </c>
      <c r="E6" s="17"/>
      <c r="F6" s="17"/>
      <c r="G6" s="9">
        <v>16200</v>
      </c>
      <c r="H6" s="11">
        <v>13657.5</v>
      </c>
      <c r="I6" s="16">
        <v>39128</v>
      </c>
      <c r="J6" s="75" t="s">
        <v>16</v>
      </c>
      <c r="K6" s="13"/>
      <c r="L6" s="13"/>
    </row>
    <row r="7" spans="1:12">
      <c r="A7" s="21">
        <v>2</v>
      </c>
      <c r="B7" s="63" t="s">
        <v>36</v>
      </c>
      <c r="C7" s="44" t="s">
        <v>45</v>
      </c>
      <c r="D7" s="23" t="s">
        <v>37</v>
      </c>
      <c r="E7" s="17">
        <v>30.8</v>
      </c>
      <c r="F7" s="17">
        <v>1985</v>
      </c>
      <c r="G7" s="9">
        <v>15846</v>
      </c>
      <c r="H7" s="11">
        <v>15634.72</v>
      </c>
      <c r="I7" s="16">
        <v>39336</v>
      </c>
      <c r="J7" s="75">
        <v>40417</v>
      </c>
      <c r="K7" s="95" t="s">
        <v>77</v>
      </c>
      <c r="L7" s="96"/>
    </row>
    <row r="8" spans="1:12">
      <c r="A8" s="25">
        <v>3</v>
      </c>
      <c r="B8" s="63" t="s">
        <v>39</v>
      </c>
      <c r="C8" s="44" t="s">
        <v>38</v>
      </c>
      <c r="D8" s="23" t="s">
        <v>63</v>
      </c>
      <c r="E8" s="17">
        <v>44.5</v>
      </c>
      <c r="F8" s="17">
        <v>1972</v>
      </c>
      <c r="G8" s="9">
        <v>56340</v>
      </c>
      <c r="H8" s="11">
        <v>54100.52</v>
      </c>
      <c r="I8" s="16"/>
      <c r="J8" s="75">
        <v>40452</v>
      </c>
      <c r="K8" s="93" t="s">
        <v>69</v>
      </c>
      <c r="L8" s="97"/>
    </row>
    <row r="9" spans="1:12">
      <c r="A9" s="25">
        <v>4</v>
      </c>
      <c r="B9" s="63" t="s">
        <v>40</v>
      </c>
      <c r="C9" s="44" t="s">
        <v>38</v>
      </c>
      <c r="D9" s="23" t="s">
        <v>41</v>
      </c>
      <c r="E9" s="27">
        <v>49</v>
      </c>
      <c r="F9" s="17">
        <v>1981</v>
      </c>
      <c r="G9" s="9">
        <v>111441</v>
      </c>
      <c r="H9" s="11">
        <v>75581.16</v>
      </c>
      <c r="I9" s="16"/>
      <c r="J9" s="75">
        <v>40289</v>
      </c>
      <c r="K9" s="93" t="s">
        <v>70</v>
      </c>
      <c r="L9" s="97"/>
    </row>
    <row r="10" spans="1:12">
      <c r="A10" s="25">
        <v>5</v>
      </c>
      <c r="B10" s="63"/>
      <c r="C10" s="44" t="s">
        <v>15</v>
      </c>
      <c r="D10" s="23" t="s">
        <v>71</v>
      </c>
      <c r="E10" s="27">
        <v>28.63</v>
      </c>
      <c r="F10" s="17">
        <v>1970</v>
      </c>
      <c r="G10" s="9">
        <v>57130</v>
      </c>
      <c r="H10" s="11">
        <v>29936.43</v>
      </c>
      <c r="I10" s="16">
        <v>39426</v>
      </c>
      <c r="J10" s="75">
        <v>41334</v>
      </c>
      <c r="K10" s="93" t="s">
        <v>72</v>
      </c>
      <c r="L10" s="94"/>
    </row>
    <row r="11" spans="1:12">
      <c r="A11" s="25">
        <v>6</v>
      </c>
      <c r="B11" s="63"/>
      <c r="C11" s="44" t="s">
        <v>15</v>
      </c>
      <c r="D11" s="23" t="s">
        <v>73</v>
      </c>
      <c r="E11" s="27">
        <v>57.6</v>
      </c>
      <c r="F11" s="17">
        <v>1986</v>
      </c>
      <c r="G11" s="9">
        <v>345618</v>
      </c>
      <c r="H11" s="11">
        <v>183179</v>
      </c>
      <c r="I11" s="72">
        <v>41524</v>
      </c>
      <c r="J11" s="16">
        <v>41842</v>
      </c>
      <c r="K11" s="93" t="s">
        <v>74</v>
      </c>
      <c r="L11" s="94"/>
    </row>
    <row r="12" spans="1:12">
      <c r="A12" s="25">
        <v>7</v>
      </c>
      <c r="B12" s="63"/>
      <c r="C12" s="44" t="s">
        <v>15</v>
      </c>
      <c r="D12" s="23" t="s">
        <v>75</v>
      </c>
      <c r="E12" s="27">
        <v>28.8</v>
      </c>
      <c r="F12" s="17">
        <v>1982</v>
      </c>
      <c r="G12" s="11">
        <v>259315.81</v>
      </c>
      <c r="H12" s="11">
        <v>0</v>
      </c>
      <c r="I12" s="77"/>
      <c r="J12" s="75">
        <v>41571</v>
      </c>
      <c r="K12" s="93" t="s">
        <v>76</v>
      </c>
      <c r="L12" s="94"/>
    </row>
    <row r="13" spans="1:12">
      <c r="A13" s="25">
        <v>8</v>
      </c>
      <c r="B13" s="63"/>
      <c r="C13" s="87" t="s">
        <v>15</v>
      </c>
      <c r="D13" s="80" t="s">
        <v>115</v>
      </c>
      <c r="E13" s="60"/>
      <c r="F13" s="57"/>
      <c r="G13" s="31">
        <v>385604.63</v>
      </c>
      <c r="H13" s="31">
        <v>385604.63</v>
      </c>
      <c r="I13" s="72"/>
    </row>
    <row r="14" spans="1:12">
      <c r="A14" s="21"/>
      <c r="B14" s="46"/>
      <c r="C14" s="44"/>
      <c r="D14" s="22"/>
      <c r="E14" s="43">
        <f>SUM(E7:E12)</f>
        <v>239.33</v>
      </c>
      <c r="F14" s="17"/>
      <c r="G14" s="10">
        <f>SUM(G6:G13)</f>
        <v>1247495.44</v>
      </c>
      <c r="H14" s="10">
        <f>SUM(H6:H13)</f>
        <v>757693.96</v>
      </c>
      <c r="I14" s="16"/>
      <c r="J14" s="75"/>
      <c r="K14" s="13"/>
      <c r="L14" s="13"/>
    </row>
    <row r="15" spans="1:12">
      <c r="A15" s="21"/>
      <c r="B15" s="85"/>
      <c r="C15" s="86"/>
      <c r="D15" s="86"/>
      <c r="E15" s="21"/>
      <c r="F15" s="21"/>
      <c r="G15" s="9"/>
      <c r="H15" s="9"/>
      <c r="I15" s="60"/>
      <c r="J15" s="74"/>
      <c r="K15" s="13"/>
      <c r="L15" s="13"/>
    </row>
    <row r="16" spans="1:12">
      <c r="A16" s="21"/>
      <c r="B16" s="85"/>
      <c r="C16" s="64" t="s">
        <v>50</v>
      </c>
      <c r="D16" s="28"/>
      <c r="E16" s="32"/>
      <c r="F16" s="24"/>
      <c r="G16" s="10"/>
      <c r="H16" s="10"/>
      <c r="I16" s="21" t="s">
        <v>8</v>
      </c>
      <c r="J16" s="76" t="s">
        <v>9</v>
      </c>
      <c r="K16" s="13"/>
      <c r="L16" s="13"/>
    </row>
    <row r="17" spans="1:12" ht="33" customHeight="1">
      <c r="A17" s="21">
        <v>9</v>
      </c>
      <c r="B17" s="51" t="s">
        <v>55</v>
      </c>
      <c r="C17" s="65" t="s">
        <v>21</v>
      </c>
      <c r="D17" s="66" t="s">
        <v>20</v>
      </c>
      <c r="E17" s="45">
        <v>395.92</v>
      </c>
      <c r="F17" s="67">
        <v>1973</v>
      </c>
      <c r="G17" s="88">
        <v>1459556.15</v>
      </c>
      <c r="H17" s="68">
        <v>0</v>
      </c>
      <c r="I17" s="78">
        <v>39529</v>
      </c>
      <c r="J17" s="79">
        <v>39911</v>
      </c>
      <c r="K17" s="93" t="s">
        <v>67</v>
      </c>
      <c r="L17" s="97"/>
    </row>
    <row r="18" spans="1:12">
      <c r="A18" s="21"/>
      <c r="B18" s="85"/>
      <c r="C18" s="86"/>
      <c r="D18" s="86"/>
      <c r="E18" s="21"/>
      <c r="F18" s="21"/>
      <c r="G18" s="10"/>
      <c r="H18" s="10"/>
      <c r="I18" s="60"/>
      <c r="J18" s="73"/>
      <c r="K18" s="41"/>
      <c r="L18" s="41"/>
    </row>
    <row r="19" spans="1:12">
      <c r="A19" s="21"/>
      <c r="B19" s="85"/>
      <c r="C19" s="53" t="s">
        <v>56</v>
      </c>
      <c r="D19" s="86"/>
      <c r="E19" s="21"/>
      <c r="F19" s="21"/>
      <c r="G19" s="9"/>
      <c r="H19" s="9"/>
      <c r="I19" s="60"/>
      <c r="J19" s="73"/>
      <c r="K19" s="41"/>
      <c r="L19" s="41"/>
    </row>
    <row r="20" spans="1:12">
      <c r="A20" s="21">
        <v>10</v>
      </c>
      <c r="B20" s="46" t="s">
        <v>55</v>
      </c>
      <c r="C20" s="44" t="s">
        <v>21</v>
      </c>
      <c r="D20" s="22" t="s">
        <v>22</v>
      </c>
      <c r="E20" s="27">
        <v>115.05</v>
      </c>
      <c r="F20" s="17">
        <v>1986</v>
      </c>
      <c r="G20" s="10">
        <v>775714.32</v>
      </c>
      <c r="H20" s="11">
        <v>144954.26</v>
      </c>
      <c r="I20" s="16">
        <v>38679</v>
      </c>
      <c r="J20" s="16">
        <v>39911</v>
      </c>
      <c r="K20" s="98" t="s">
        <v>68</v>
      </c>
      <c r="L20" s="98"/>
    </row>
    <row r="21" spans="1:12">
      <c r="A21" s="21"/>
      <c r="B21" s="85"/>
      <c r="C21" s="86"/>
      <c r="D21" s="86"/>
      <c r="E21" s="21"/>
      <c r="F21" s="21"/>
      <c r="G21" s="9"/>
      <c r="H21" s="9"/>
      <c r="I21" s="60"/>
      <c r="J21" s="73"/>
      <c r="K21" s="13"/>
      <c r="L21" s="13"/>
    </row>
    <row r="22" spans="1:12">
      <c r="C22" s="8"/>
      <c r="D22" s="14"/>
      <c r="E22" s="7"/>
      <c r="F22" s="14"/>
      <c r="G22" s="12"/>
      <c r="H22" s="12"/>
      <c r="I22" s="14"/>
    </row>
    <row r="23" spans="1:12">
      <c r="E23" s="35"/>
    </row>
  </sheetData>
  <mergeCells count="9">
    <mergeCell ref="K20:L20"/>
    <mergeCell ref="K12:L12"/>
    <mergeCell ref="K3:L3"/>
    <mergeCell ref="K10:L10"/>
    <mergeCell ref="K11:L11"/>
    <mergeCell ref="K17:L17"/>
    <mergeCell ref="K7:L7"/>
    <mergeCell ref="K8:L8"/>
    <mergeCell ref="K9:L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6"/>
  <sheetViews>
    <sheetView topLeftCell="B37" zoomScale="115" zoomScaleNormal="115" workbookViewId="0">
      <selection activeCell="D73" sqref="D73"/>
    </sheetView>
  </sheetViews>
  <sheetFormatPr defaultColWidth="13.140625" defaultRowHeight="15"/>
  <cols>
    <col min="1" max="1" width="4.140625" style="4" customWidth="1"/>
    <col min="2" max="2" width="14.5703125" style="29" customWidth="1"/>
    <col min="3" max="3" width="31.42578125" customWidth="1"/>
    <col min="4" max="4" width="26.7109375" customWidth="1"/>
    <col min="5" max="5" width="15.85546875" style="4" customWidth="1"/>
    <col min="6" max="6" width="13.5703125" customWidth="1"/>
    <col min="7" max="7" width="13" style="6" customWidth="1"/>
    <col min="8" max="8" width="12.5703125" style="6" customWidth="1"/>
    <col min="9" max="9" width="19" customWidth="1"/>
    <col min="12" max="12" width="17.28515625" customWidth="1"/>
  </cols>
  <sheetData>
    <row r="1" spans="1:12">
      <c r="A1" s="1"/>
      <c r="B1" s="85"/>
      <c r="C1" s="21" t="s">
        <v>80</v>
      </c>
      <c r="D1" s="21"/>
      <c r="E1" s="21"/>
      <c r="F1" s="21"/>
      <c r="G1" s="9" t="s">
        <v>81</v>
      </c>
      <c r="H1" s="9"/>
    </row>
    <row r="2" spans="1:12">
      <c r="A2" s="59"/>
      <c r="B2" s="85"/>
      <c r="C2" s="86"/>
      <c r="D2" s="86"/>
      <c r="E2" s="21"/>
      <c r="F2" s="21"/>
      <c r="G2" s="10"/>
      <c r="H2" s="9"/>
    </row>
    <row r="3" spans="1:12">
      <c r="A3" s="56">
        <v>44</v>
      </c>
      <c r="B3" s="85"/>
      <c r="C3" s="43" t="s">
        <v>19</v>
      </c>
      <c r="D3" s="86"/>
      <c r="E3" s="21"/>
      <c r="F3" s="21"/>
      <c r="G3" s="9"/>
      <c r="H3" s="9"/>
      <c r="K3" s="99"/>
      <c r="L3" s="99"/>
    </row>
    <row r="4" spans="1:12">
      <c r="A4" s="56">
        <v>45</v>
      </c>
      <c r="B4" s="85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9" t="s">
        <v>6</v>
      </c>
      <c r="H4" s="9">
        <v>4038513.66</v>
      </c>
      <c r="K4" s="99"/>
      <c r="L4" s="99"/>
    </row>
    <row r="5" spans="1:12">
      <c r="A5" s="56"/>
      <c r="B5" s="85"/>
      <c r="C5" s="86" t="s">
        <v>17</v>
      </c>
      <c r="D5" s="86"/>
      <c r="E5" s="34"/>
      <c r="F5" s="21"/>
      <c r="G5" s="9"/>
      <c r="H5" s="9"/>
    </row>
    <row r="6" spans="1:12">
      <c r="A6" s="56"/>
      <c r="B6" s="85"/>
      <c r="C6" s="86" t="s">
        <v>14</v>
      </c>
      <c r="D6" s="86"/>
      <c r="E6" s="34"/>
      <c r="F6" s="21"/>
      <c r="G6" s="9"/>
      <c r="H6" s="9"/>
    </row>
    <row r="7" spans="1:12">
      <c r="A7" s="56"/>
      <c r="B7" s="85"/>
      <c r="C7" s="86" t="s">
        <v>113</v>
      </c>
      <c r="D7" s="86" t="s">
        <v>32</v>
      </c>
      <c r="E7" s="34"/>
      <c r="F7" s="21"/>
      <c r="G7" s="9">
        <v>74850</v>
      </c>
      <c r="H7" s="9">
        <v>0</v>
      </c>
    </row>
    <row r="8" spans="1:12">
      <c r="A8" s="56"/>
      <c r="B8" s="85"/>
      <c r="C8" s="86"/>
      <c r="D8" s="86"/>
      <c r="E8" s="34"/>
      <c r="F8" s="21"/>
      <c r="G8" s="10">
        <f>SUM(G7)</f>
        <v>74850</v>
      </c>
      <c r="H8" s="10">
        <f>SUM(H7)</f>
        <v>0</v>
      </c>
    </row>
    <row r="9" spans="1:12">
      <c r="A9" s="56"/>
      <c r="B9" s="85"/>
      <c r="C9" s="86"/>
      <c r="D9" s="86"/>
      <c r="E9" s="34"/>
      <c r="F9" s="21"/>
      <c r="G9" s="10"/>
      <c r="H9" s="10"/>
    </row>
    <row r="10" spans="1:12">
      <c r="A10" s="56"/>
      <c r="B10" s="85" t="s">
        <v>116</v>
      </c>
      <c r="C10" s="86" t="s">
        <v>13</v>
      </c>
      <c r="D10" s="86" t="s">
        <v>32</v>
      </c>
      <c r="E10" s="34"/>
      <c r="F10" s="21">
        <v>2018</v>
      </c>
      <c r="G10" s="9">
        <v>29589</v>
      </c>
      <c r="H10" s="9">
        <v>0</v>
      </c>
    </row>
    <row r="11" spans="1:12">
      <c r="A11" s="56"/>
      <c r="B11" s="85" t="s">
        <v>117</v>
      </c>
      <c r="C11" s="86" t="s">
        <v>118</v>
      </c>
      <c r="D11" s="86" t="s">
        <v>32</v>
      </c>
      <c r="E11" s="34"/>
      <c r="F11" s="21">
        <v>2018</v>
      </c>
      <c r="G11" s="9">
        <v>23932</v>
      </c>
      <c r="H11" s="9">
        <v>0</v>
      </c>
    </row>
    <row r="12" spans="1:12">
      <c r="A12" s="56"/>
      <c r="B12" s="85" t="s">
        <v>119</v>
      </c>
      <c r="C12" s="86" t="s">
        <v>120</v>
      </c>
      <c r="D12" s="86" t="s">
        <v>32</v>
      </c>
      <c r="E12" s="34"/>
      <c r="F12" s="21">
        <v>2018</v>
      </c>
      <c r="G12" s="9">
        <v>21958</v>
      </c>
      <c r="H12" s="9">
        <v>0</v>
      </c>
    </row>
    <row r="13" spans="1:12">
      <c r="A13" s="56"/>
      <c r="B13" s="85" t="s">
        <v>121</v>
      </c>
      <c r="C13" s="86" t="s">
        <v>122</v>
      </c>
      <c r="D13" s="86" t="s">
        <v>32</v>
      </c>
      <c r="E13" s="34"/>
      <c r="F13" s="21">
        <v>2018</v>
      </c>
      <c r="G13" s="9">
        <v>12060</v>
      </c>
      <c r="H13" s="9">
        <v>0</v>
      </c>
    </row>
    <row r="14" spans="1:12">
      <c r="A14" s="56"/>
      <c r="B14" s="85" t="s">
        <v>123</v>
      </c>
      <c r="C14" s="86" t="s">
        <v>124</v>
      </c>
      <c r="D14" s="86" t="s">
        <v>32</v>
      </c>
      <c r="E14" s="34"/>
      <c r="F14" s="21">
        <v>2018</v>
      </c>
      <c r="G14" s="9">
        <v>5325</v>
      </c>
      <c r="H14" s="9">
        <v>0</v>
      </c>
    </row>
    <row r="15" spans="1:12">
      <c r="A15" s="56"/>
      <c r="B15" s="85" t="s">
        <v>111</v>
      </c>
      <c r="C15" s="86" t="s">
        <v>112</v>
      </c>
      <c r="D15" s="86" t="s">
        <v>32</v>
      </c>
      <c r="E15" s="34"/>
      <c r="F15" s="21">
        <v>2017</v>
      </c>
      <c r="G15" s="9">
        <v>27000</v>
      </c>
      <c r="H15" s="9">
        <v>0</v>
      </c>
    </row>
    <row r="16" spans="1:12">
      <c r="A16" s="56"/>
      <c r="B16" s="85" t="s">
        <v>104</v>
      </c>
      <c r="C16" s="86" t="s">
        <v>46</v>
      </c>
      <c r="D16" s="86" t="s">
        <v>32</v>
      </c>
      <c r="E16" s="34"/>
      <c r="F16" s="21">
        <v>2016</v>
      </c>
      <c r="G16" s="9">
        <v>10100</v>
      </c>
      <c r="H16" s="9">
        <v>0</v>
      </c>
    </row>
    <row r="17" spans="1:12">
      <c r="A17" s="56"/>
      <c r="B17" s="85" t="s">
        <v>61</v>
      </c>
      <c r="C17" s="86" t="s">
        <v>101</v>
      </c>
      <c r="D17" s="86" t="s">
        <v>32</v>
      </c>
      <c r="E17" s="34"/>
      <c r="F17" s="21">
        <v>2015</v>
      </c>
      <c r="G17" s="9">
        <v>33338</v>
      </c>
      <c r="H17" s="9">
        <v>0</v>
      </c>
    </row>
    <row r="18" spans="1:12">
      <c r="A18" s="56"/>
      <c r="B18" s="85" t="s">
        <v>100</v>
      </c>
      <c r="C18" s="86" t="s">
        <v>101</v>
      </c>
      <c r="D18" s="86" t="s">
        <v>32</v>
      </c>
      <c r="E18" s="34"/>
      <c r="F18" s="21">
        <v>2015</v>
      </c>
      <c r="G18" s="9">
        <v>15000</v>
      </c>
      <c r="H18" s="9">
        <v>0</v>
      </c>
    </row>
    <row r="19" spans="1:12">
      <c r="A19" s="56" t="e">
        <f>#REF!+1</f>
        <v>#REF!</v>
      </c>
      <c r="B19" s="85" t="s">
        <v>57</v>
      </c>
      <c r="C19" s="86" t="s">
        <v>23</v>
      </c>
      <c r="D19" s="86" t="s">
        <v>32</v>
      </c>
      <c r="E19" s="21"/>
      <c r="F19" s="21">
        <v>2006</v>
      </c>
      <c r="G19" s="9">
        <v>18564</v>
      </c>
      <c r="H19" s="9">
        <v>0</v>
      </c>
    </row>
    <row r="20" spans="1:12">
      <c r="A20" s="56"/>
      <c r="B20" s="85"/>
      <c r="C20" s="86" t="s">
        <v>24</v>
      </c>
      <c r="D20" s="86" t="s">
        <v>32</v>
      </c>
      <c r="E20" s="21"/>
      <c r="F20" s="21">
        <v>2008</v>
      </c>
      <c r="G20" s="9">
        <v>22436</v>
      </c>
      <c r="H20" s="9">
        <v>0</v>
      </c>
    </row>
    <row r="21" spans="1:12">
      <c r="A21" s="61">
        <v>46</v>
      </c>
      <c r="B21" s="85" t="s">
        <v>49</v>
      </c>
      <c r="C21" s="86" t="s">
        <v>26</v>
      </c>
      <c r="D21" s="86" t="s">
        <v>32</v>
      </c>
      <c r="E21" s="21"/>
      <c r="F21" s="21">
        <v>2006</v>
      </c>
      <c r="G21" s="9">
        <v>4045</v>
      </c>
      <c r="H21" s="9">
        <v>0</v>
      </c>
      <c r="K21" s="91"/>
      <c r="L21" s="92"/>
    </row>
    <row r="22" spans="1:12">
      <c r="A22" s="56">
        <v>47</v>
      </c>
      <c r="B22" s="85" t="s">
        <v>47</v>
      </c>
      <c r="C22" s="86" t="s">
        <v>58</v>
      </c>
      <c r="D22" s="86" t="s">
        <v>32</v>
      </c>
      <c r="E22" s="21"/>
      <c r="F22" s="21">
        <v>2007</v>
      </c>
      <c r="G22" s="9">
        <v>14535.78</v>
      </c>
      <c r="H22" s="9">
        <v>0</v>
      </c>
      <c r="K22" s="99"/>
      <c r="L22" s="99"/>
    </row>
    <row r="23" spans="1:12">
      <c r="A23" s="56"/>
      <c r="B23" s="85" t="s">
        <v>29</v>
      </c>
      <c r="C23" s="86" t="s">
        <v>30</v>
      </c>
      <c r="D23" s="86" t="s">
        <v>32</v>
      </c>
      <c r="E23" s="21"/>
      <c r="F23" s="21">
        <v>2007</v>
      </c>
      <c r="G23" s="9">
        <v>5480</v>
      </c>
      <c r="H23" s="9">
        <v>0</v>
      </c>
    </row>
    <row r="24" spans="1:12">
      <c r="A24" s="56"/>
      <c r="B24" s="85" t="s">
        <v>48</v>
      </c>
      <c r="C24" s="86" t="s">
        <v>30</v>
      </c>
      <c r="D24" s="86" t="s">
        <v>32</v>
      </c>
      <c r="E24" s="21"/>
      <c r="F24" s="21"/>
      <c r="G24" s="9">
        <v>3850</v>
      </c>
      <c r="H24" s="9">
        <v>0</v>
      </c>
    </row>
    <row r="25" spans="1:12">
      <c r="A25" s="56"/>
      <c r="B25" s="85" t="s">
        <v>60</v>
      </c>
      <c r="C25" s="86" t="s">
        <v>59</v>
      </c>
      <c r="D25" s="86" t="s">
        <v>32</v>
      </c>
      <c r="E25" s="21"/>
      <c r="F25" s="21">
        <v>2012</v>
      </c>
      <c r="G25" s="9">
        <v>3818</v>
      </c>
      <c r="H25" s="9">
        <v>0</v>
      </c>
    </row>
    <row r="26" spans="1:12">
      <c r="A26" s="56"/>
      <c r="B26" s="85" t="s">
        <v>44</v>
      </c>
      <c r="C26" s="86" t="s">
        <v>18</v>
      </c>
      <c r="D26" s="86" t="s">
        <v>32</v>
      </c>
      <c r="E26" s="21"/>
      <c r="F26" s="21">
        <v>2012</v>
      </c>
      <c r="G26" s="9">
        <v>17800</v>
      </c>
      <c r="H26" s="9">
        <v>0</v>
      </c>
    </row>
    <row r="27" spans="1:12">
      <c r="A27" s="61"/>
      <c r="B27" s="85" t="s">
        <v>82</v>
      </c>
      <c r="C27" s="86" t="s">
        <v>83</v>
      </c>
      <c r="D27" s="86" t="s">
        <v>32</v>
      </c>
      <c r="E27" s="21"/>
      <c r="F27" s="21">
        <v>2014</v>
      </c>
      <c r="G27" s="9">
        <v>3500</v>
      </c>
      <c r="H27" s="9">
        <v>0</v>
      </c>
    </row>
    <row r="28" spans="1:12">
      <c r="A28" s="61">
        <v>48</v>
      </c>
      <c r="B28" s="85" t="s">
        <v>43</v>
      </c>
      <c r="C28" s="86" t="s">
        <v>62</v>
      </c>
      <c r="D28" s="86" t="s">
        <v>32</v>
      </c>
      <c r="E28" s="21"/>
      <c r="F28" s="21">
        <v>2012</v>
      </c>
      <c r="G28" s="9">
        <v>5000</v>
      </c>
      <c r="H28" s="9">
        <v>0</v>
      </c>
      <c r="K28" s="99"/>
      <c r="L28" s="99"/>
    </row>
    <row r="29" spans="1:12">
      <c r="A29" s="56"/>
      <c r="B29" s="85" t="s">
        <v>10</v>
      </c>
      <c r="C29" s="86"/>
      <c r="D29" s="86"/>
      <c r="E29" s="21"/>
      <c r="F29" s="21"/>
      <c r="G29" s="10">
        <f>SUM(G10:G28)</f>
        <v>277330.78000000003</v>
      </c>
      <c r="H29" s="10">
        <f>SUM(H19:H28)</f>
        <v>0</v>
      </c>
    </row>
    <row r="30" spans="1:12">
      <c r="A30" s="56"/>
      <c r="B30" s="85"/>
      <c r="C30" s="86"/>
      <c r="D30" s="86"/>
      <c r="E30" s="21"/>
      <c r="F30" s="21"/>
      <c r="G30" s="10"/>
      <c r="H30" s="10"/>
    </row>
    <row r="31" spans="1:12">
      <c r="A31" s="56"/>
      <c r="B31" s="85" t="s">
        <v>31</v>
      </c>
      <c r="C31" s="47" t="s">
        <v>11</v>
      </c>
      <c r="D31" s="86" t="s">
        <v>32</v>
      </c>
      <c r="E31" s="21"/>
      <c r="F31" s="21">
        <v>1998</v>
      </c>
      <c r="G31" s="9">
        <v>47108.84</v>
      </c>
      <c r="H31" s="9">
        <v>0</v>
      </c>
    </row>
    <row r="32" spans="1:12">
      <c r="A32" s="56">
        <v>49</v>
      </c>
      <c r="B32" s="85" t="s">
        <v>33</v>
      </c>
      <c r="C32" s="47" t="s">
        <v>34</v>
      </c>
      <c r="D32" s="86" t="s">
        <v>32</v>
      </c>
      <c r="E32" s="21"/>
      <c r="F32" s="21">
        <v>2005</v>
      </c>
      <c r="G32" s="9">
        <v>147371</v>
      </c>
      <c r="H32" s="9">
        <v>0</v>
      </c>
      <c r="K32" s="99"/>
      <c r="L32" s="99"/>
    </row>
    <row r="33" spans="1:12" ht="26.25">
      <c r="A33" s="56"/>
      <c r="B33" s="85" t="s">
        <v>105</v>
      </c>
      <c r="C33" s="40" t="s">
        <v>106</v>
      </c>
      <c r="D33" s="86" t="s">
        <v>32</v>
      </c>
      <c r="E33" s="21"/>
      <c r="F33" s="21">
        <v>2017</v>
      </c>
      <c r="G33" s="9">
        <v>99000</v>
      </c>
      <c r="H33" s="9">
        <v>0</v>
      </c>
      <c r="K33" s="54"/>
      <c r="L33" s="54"/>
    </row>
    <row r="34" spans="1:12">
      <c r="A34" s="56"/>
      <c r="B34" s="85" t="s">
        <v>107</v>
      </c>
      <c r="C34" s="40" t="s">
        <v>108</v>
      </c>
      <c r="D34" s="86" t="s">
        <v>32</v>
      </c>
      <c r="E34" s="21"/>
      <c r="F34" s="21">
        <v>2017</v>
      </c>
      <c r="G34" s="9">
        <v>99000</v>
      </c>
      <c r="H34" s="9">
        <v>0</v>
      </c>
      <c r="K34" s="54"/>
      <c r="L34" s="54"/>
    </row>
    <row r="35" spans="1:12">
      <c r="A35" s="56"/>
      <c r="B35" s="85" t="s">
        <v>109</v>
      </c>
      <c r="C35" s="40" t="s">
        <v>110</v>
      </c>
      <c r="D35" s="86" t="s">
        <v>32</v>
      </c>
      <c r="E35" s="21"/>
      <c r="F35" s="21"/>
      <c r="G35" s="9">
        <v>642760</v>
      </c>
      <c r="H35" s="9">
        <v>0</v>
      </c>
      <c r="K35" s="54"/>
      <c r="L35" s="54"/>
    </row>
    <row r="36" spans="1:12">
      <c r="A36" s="56"/>
      <c r="B36" s="85" t="s">
        <v>10</v>
      </c>
      <c r="C36" s="86"/>
      <c r="D36" s="86"/>
      <c r="E36" s="21"/>
      <c r="F36" s="21"/>
      <c r="G36" s="10">
        <f>SUM(G31:G35)</f>
        <v>1035239.84</v>
      </c>
      <c r="H36" s="9">
        <f>SUM(H31:H35)</f>
        <v>0</v>
      </c>
    </row>
    <row r="37" spans="1:12">
      <c r="A37" s="56"/>
      <c r="B37" s="85" t="s">
        <v>66</v>
      </c>
      <c r="C37" s="86"/>
      <c r="D37" s="86"/>
      <c r="E37" s="21"/>
      <c r="F37" s="21"/>
      <c r="G37" s="10">
        <f>G36+G29</f>
        <v>1312570.6200000001</v>
      </c>
      <c r="H37" s="10">
        <f>H36+H29</f>
        <v>0</v>
      </c>
    </row>
    <row r="38" spans="1:12">
      <c r="A38" s="89"/>
      <c r="B38" s="85" t="s">
        <v>114</v>
      </c>
      <c r="C38" s="86"/>
      <c r="D38" s="82"/>
      <c r="E38" s="81"/>
      <c r="F38" s="81"/>
      <c r="G38" s="10">
        <f>G37+G8</f>
        <v>1387420.62</v>
      </c>
      <c r="H38" s="10">
        <f>H37+H29+H8</f>
        <v>0</v>
      </c>
    </row>
    <row r="39" spans="1:12">
      <c r="A39" s="56"/>
      <c r="B39" s="85"/>
      <c r="C39" s="86"/>
      <c r="D39" s="86"/>
      <c r="E39" s="21"/>
      <c r="F39" s="21"/>
      <c r="G39" s="10"/>
      <c r="H39" s="10"/>
    </row>
    <row r="40" spans="1:12">
      <c r="A40" s="56"/>
      <c r="B40" s="85"/>
      <c r="C40" s="53" t="s">
        <v>50</v>
      </c>
      <c r="D40" s="86"/>
      <c r="E40" s="21"/>
      <c r="F40" s="21"/>
      <c r="G40" s="10"/>
      <c r="H40" s="10"/>
    </row>
    <row r="41" spans="1:12">
      <c r="A41" s="56"/>
      <c r="B41" s="85" t="s">
        <v>102</v>
      </c>
      <c r="C41" s="86" t="s">
        <v>103</v>
      </c>
      <c r="D41" s="86"/>
      <c r="E41" s="21"/>
      <c r="F41" s="21">
        <v>2016</v>
      </c>
      <c r="G41" s="9">
        <v>26990</v>
      </c>
      <c r="H41" s="9">
        <v>0</v>
      </c>
    </row>
    <row r="42" spans="1:12">
      <c r="A42" s="56"/>
      <c r="B42" s="48" t="s">
        <v>53</v>
      </c>
      <c r="C42" s="86" t="s">
        <v>28</v>
      </c>
      <c r="D42" s="86"/>
      <c r="E42" s="21"/>
      <c r="F42" s="55">
        <v>2009</v>
      </c>
      <c r="G42" s="9">
        <v>17200</v>
      </c>
      <c r="H42" s="9">
        <v>0</v>
      </c>
      <c r="K42" s="99"/>
      <c r="L42" s="99"/>
    </row>
    <row r="43" spans="1:12">
      <c r="A43" s="56">
        <v>54</v>
      </c>
      <c r="B43" s="48" t="s">
        <v>52</v>
      </c>
      <c r="C43" s="80" t="s">
        <v>54</v>
      </c>
      <c r="D43" s="57"/>
      <c r="E43" s="60"/>
      <c r="F43" s="83">
        <v>2012</v>
      </c>
      <c r="G43" s="31">
        <v>20000</v>
      </c>
      <c r="H43" s="31">
        <v>0</v>
      </c>
      <c r="K43" s="99"/>
      <c r="L43" s="99"/>
    </row>
    <row r="44" spans="1:12" ht="18" customHeight="1">
      <c r="A44" s="90">
        <v>55</v>
      </c>
      <c r="B44" s="70" t="s">
        <v>91</v>
      </c>
      <c r="C44" s="71" t="s">
        <v>42</v>
      </c>
      <c r="D44" s="69"/>
      <c r="E44" s="50">
        <v>1</v>
      </c>
      <c r="F44" s="49">
        <v>2012</v>
      </c>
      <c r="G44" s="38">
        <v>3000</v>
      </c>
      <c r="H44" s="38">
        <v>0</v>
      </c>
      <c r="K44" s="36"/>
      <c r="L44" s="36"/>
    </row>
    <row r="45" spans="1:12" ht="18" customHeight="1">
      <c r="A45" s="90"/>
      <c r="B45" s="70" t="s">
        <v>93</v>
      </c>
      <c r="C45" s="71" t="s">
        <v>92</v>
      </c>
      <c r="D45" s="69"/>
      <c r="E45" s="50"/>
      <c r="F45" s="49">
        <v>2013</v>
      </c>
      <c r="G45" s="38">
        <v>20200</v>
      </c>
      <c r="H45" s="38">
        <v>0</v>
      </c>
      <c r="K45" s="36"/>
      <c r="L45" s="36"/>
    </row>
    <row r="46" spans="1:12" ht="18" customHeight="1">
      <c r="A46" s="90"/>
      <c r="B46" s="70" t="s">
        <v>95</v>
      </c>
      <c r="C46" s="71" t="s">
        <v>94</v>
      </c>
      <c r="D46" s="69"/>
      <c r="E46" s="50"/>
      <c r="F46" s="49">
        <v>2013</v>
      </c>
      <c r="G46" s="38">
        <v>2500</v>
      </c>
      <c r="H46" s="38">
        <v>2500</v>
      </c>
      <c r="K46" s="36"/>
      <c r="L46" s="36"/>
    </row>
    <row r="47" spans="1:12" ht="18" customHeight="1">
      <c r="A47" s="90"/>
      <c r="B47" s="70" t="s">
        <v>97</v>
      </c>
      <c r="C47" s="71" t="s">
        <v>96</v>
      </c>
      <c r="D47" s="69"/>
      <c r="E47" s="50"/>
      <c r="F47" s="49">
        <v>2013</v>
      </c>
      <c r="G47" s="38">
        <v>3000</v>
      </c>
      <c r="H47" s="38">
        <v>0</v>
      </c>
      <c r="K47" s="36"/>
      <c r="L47" s="36"/>
    </row>
    <row r="48" spans="1:12" ht="18" customHeight="1">
      <c r="A48" s="90"/>
      <c r="B48" s="70" t="s">
        <v>99</v>
      </c>
      <c r="C48" s="71" t="s">
        <v>98</v>
      </c>
      <c r="D48" s="69"/>
      <c r="E48" s="50"/>
      <c r="F48" s="49">
        <v>2013</v>
      </c>
      <c r="G48" s="38">
        <v>2800</v>
      </c>
      <c r="H48" s="38">
        <v>2800</v>
      </c>
      <c r="K48" s="36"/>
      <c r="L48" s="36"/>
    </row>
    <row r="49" spans="1:12">
      <c r="A49" s="56">
        <v>56</v>
      </c>
      <c r="B49" s="48"/>
      <c r="C49" s="86" t="s">
        <v>51</v>
      </c>
      <c r="D49" s="86"/>
      <c r="E49" s="21"/>
      <c r="F49" s="21">
        <v>2012</v>
      </c>
      <c r="G49" s="9">
        <v>39430</v>
      </c>
      <c r="H49" s="9">
        <v>0</v>
      </c>
      <c r="J49" s="37"/>
      <c r="K49" s="99"/>
      <c r="L49" s="99"/>
    </row>
    <row r="50" spans="1:12">
      <c r="A50" s="56"/>
      <c r="B50" s="85"/>
      <c r="C50" s="86"/>
      <c r="D50" s="86"/>
      <c r="E50" s="21"/>
      <c r="F50" s="21"/>
      <c r="G50" s="10">
        <f>SUM(G41:G49)</f>
        <v>135120</v>
      </c>
      <c r="H50" s="10">
        <f>SUM(H42:H49)</f>
        <v>5300</v>
      </c>
      <c r="J50" s="37"/>
      <c r="K50" s="42"/>
      <c r="L50" s="42"/>
    </row>
    <row r="51" spans="1:12">
      <c r="A51" s="56"/>
      <c r="B51" s="84"/>
      <c r="C51" s="57"/>
      <c r="D51" s="57"/>
      <c r="E51" s="60"/>
      <c r="F51" s="57"/>
      <c r="G51" s="33"/>
      <c r="H51" s="33"/>
    </row>
    <row r="52" spans="1:12">
      <c r="A52" s="56">
        <v>60</v>
      </c>
      <c r="B52" s="85"/>
      <c r="C52" s="53" t="s">
        <v>56</v>
      </c>
      <c r="D52" s="86"/>
      <c r="E52" s="21"/>
      <c r="F52" s="21"/>
      <c r="G52" s="9"/>
      <c r="H52" s="9"/>
      <c r="K52" s="99"/>
      <c r="L52" s="99"/>
    </row>
    <row r="53" spans="1:12">
      <c r="A53" s="56"/>
      <c r="B53" s="85" t="s">
        <v>1</v>
      </c>
      <c r="C53" s="86" t="s">
        <v>17</v>
      </c>
      <c r="D53" s="21" t="s">
        <v>3</v>
      </c>
      <c r="E53" s="21"/>
      <c r="F53" s="21" t="s">
        <v>5</v>
      </c>
      <c r="G53" s="9" t="s">
        <v>6</v>
      </c>
      <c r="H53" s="9" t="s">
        <v>7</v>
      </c>
      <c r="K53" s="42"/>
      <c r="L53" s="42"/>
    </row>
    <row r="54" spans="1:12">
      <c r="A54" s="56">
        <v>62</v>
      </c>
      <c r="B54" s="85" t="s">
        <v>52</v>
      </c>
      <c r="C54" s="86" t="s">
        <v>27</v>
      </c>
      <c r="D54" s="86"/>
      <c r="E54" s="21"/>
      <c r="F54" s="21">
        <v>2013</v>
      </c>
      <c r="G54" s="9">
        <v>5000</v>
      </c>
      <c r="H54" s="9">
        <v>0</v>
      </c>
      <c r="K54" s="99"/>
      <c r="L54" s="99"/>
    </row>
    <row r="55" spans="1:12">
      <c r="A55" s="56">
        <v>63</v>
      </c>
      <c r="B55" s="85" t="s">
        <v>53</v>
      </c>
      <c r="C55" s="86" t="s">
        <v>25</v>
      </c>
      <c r="D55" s="86"/>
      <c r="E55" s="21"/>
      <c r="F55" s="21">
        <v>2009</v>
      </c>
      <c r="G55" s="9">
        <v>2200</v>
      </c>
      <c r="H55" s="9">
        <v>0</v>
      </c>
      <c r="K55" s="99"/>
      <c r="L55" s="99"/>
    </row>
    <row r="56" spans="1:12">
      <c r="A56" s="56"/>
      <c r="B56" s="85" t="s">
        <v>84</v>
      </c>
      <c r="C56" s="86" t="s">
        <v>42</v>
      </c>
      <c r="D56" s="86"/>
      <c r="E56" s="21"/>
      <c r="F56" s="21">
        <v>2013</v>
      </c>
      <c r="G56" s="9">
        <v>22000</v>
      </c>
      <c r="H56" s="9">
        <v>0</v>
      </c>
      <c r="K56" s="42"/>
      <c r="L56" s="42"/>
    </row>
    <row r="57" spans="1:12">
      <c r="A57" s="56"/>
      <c r="B57" s="85" t="s">
        <v>85</v>
      </c>
      <c r="C57" s="86" t="s">
        <v>27</v>
      </c>
      <c r="D57" s="86"/>
      <c r="E57" s="21"/>
      <c r="F57" s="21">
        <v>2012</v>
      </c>
      <c r="G57" s="9">
        <v>7224.2</v>
      </c>
      <c r="H57" s="9">
        <v>0</v>
      </c>
      <c r="K57" s="42"/>
      <c r="L57" s="42"/>
    </row>
    <row r="58" spans="1:12">
      <c r="A58" s="56"/>
      <c r="B58" s="85"/>
      <c r="C58" s="86" t="s">
        <v>86</v>
      </c>
      <c r="D58" s="86"/>
      <c r="E58" s="21"/>
      <c r="F58" s="21"/>
      <c r="G58" s="9">
        <v>9080</v>
      </c>
      <c r="H58" s="9">
        <v>0</v>
      </c>
      <c r="K58" s="42"/>
      <c r="L58" s="42"/>
    </row>
    <row r="59" spans="1:12">
      <c r="A59" s="56"/>
      <c r="B59" s="85"/>
      <c r="C59" s="86" t="s">
        <v>87</v>
      </c>
      <c r="D59" s="86"/>
      <c r="E59" s="21">
        <v>30</v>
      </c>
      <c r="F59" s="21">
        <v>2013</v>
      </c>
      <c r="G59" s="9">
        <v>30000</v>
      </c>
      <c r="H59" s="9">
        <v>0</v>
      </c>
      <c r="K59" s="42"/>
      <c r="L59" s="42"/>
    </row>
    <row r="60" spans="1:12">
      <c r="A60" s="56"/>
      <c r="B60" s="85"/>
      <c r="C60" s="86" t="s">
        <v>88</v>
      </c>
      <c r="D60" s="86"/>
      <c r="E60" s="21"/>
      <c r="F60" s="21">
        <v>2013</v>
      </c>
      <c r="G60" s="9">
        <v>1500</v>
      </c>
      <c r="H60" s="9">
        <v>0</v>
      </c>
      <c r="K60" s="42"/>
      <c r="L60" s="42"/>
    </row>
    <row r="61" spans="1:12">
      <c r="A61" s="56"/>
      <c r="B61" s="85"/>
      <c r="C61" s="86" t="s">
        <v>89</v>
      </c>
      <c r="D61" s="86"/>
      <c r="E61" s="21"/>
      <c r="F61" s="21"/>
      <c r="G61" s="9">
        <v>2158</v>
      </c>
      <c r="H61" s="9">
        <v>0</v>
      </c>
      <c r="K61" s="42"/>
      <c r="L61" s="42"/>
    </row>
    <row r="62" spans="1:12">
      <c r="A62" s="56"/>
      <c r="B62" s="85"/>
      <c r="C62" s="86" t="s">
        <v>90</v>
      </c>
      <c r="D62" s="86"/>
      <c r="E62" s="21"/>
      <c r="F62" s="21"/>
      <c r="G62" s="9">
        <v>1500</v>
      </c>
      <c r="H62" s="9"/>
      <c r="K62" s="42"/>
      <c r="L62" s="42"/>
    </row>
    <row r="63" spans="1:12">
      <c r="A63" s="56">
        <v>64</v>
      </c>
      <c r="B63" s="85"/>
      <c r="C63" s="86"/>
      <c r="D63" s="86"/>
      <c r="E63" s="21"/>
      <c r="F63" s="21"/>
      <c r="G63" s="10">
        <f>SUM(G54:G62)</f>
        <v>80662.2</v>
      </c>
      <c r="H63" s="10">
        <v>0</v>
      </c>
      <c r="K63" s="99"/>
      <c r="L63" s="99"/>
    </row>
    <row r="64" spans="1:12">
      <c r="A64" s="56"/>
      <c r="B64" s="85"/>
      <c r="C64" s="86"/>
      <c r="D64" s="86"/>
      <c r="E64" s="21"/>
      <c r="F64" s="21"/>
      <c r="G64" s="10"/>
      <c r="H64" s="10"/>
      <c r="K64" s="39"/>
      <c r="L64" s="39"/>
    </row>
    <row r="66" spans="7:7">
      <c r="G66" s="30"/>
    </row>
  </sheetData>
  <mergeCells count="13">
    <mergeCell ref="K28:L28"/>
    <mergeCell ref="K32:L32"/>
    <mergeCell ref="K52:L52"/>
    <mergeCell ref="K55:L55"/>
    <mergeCell ref="K42:L42"/>
    <mergeCell ref="K63:L63"/>
    <mergeCell ref="K49:L49"/>
    <mergeCell ref="K43:L43"/>
    <mergeCell ref="K54:L54"/>
    <mergeCell ref="K4:L4"/>
    <mergeCell ref="K3:L3"/>
    <mergeCell ref="K22:L22"/>
    <mergeCell ref="K21:L2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недвижимое</vt:lpstr>
      <vt:lpstr>движимое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Nikulina</cp:lastModifiedBy>
  <cp:lastPrinted>2019-04-04T01:03:46Z</cp:lastPrinted>
  <dcterms:created xsi:type="dcterms:W3CDTF">2011-07-15T05:14:25Z</dcterms:created>
  <dcterms:modified xsi:type="dcterms:W3CDTF">2019-04-18T02:37:20Z</dcterms:modified>
</cp:coreProperties>
</file>