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2"/>
  </bookViews>
  <sheets>
    <sheet name="Земельные участки" sheetId="7" r:id="rId1"/>
    <sheet name="Раздел 1 Недвижимое имущество" sheetId="5" r:id="rId2"/>
    <sheet name="Раздел 2 Движимое имущество " sheetId="4" r:id="rId3"/>
    <sheet name="Раздел 3 Перечень юр.лиц" sheetId="6" r:id="rId4"/>
  </sheets>
  <definedNames>
    <definedName name="_xlnm._FilterDatabase" localSheetId="2" hidden="1">'Раздел 2 Движимое имущество '!$D$1:$D$70</definedName>
    <definedName name="_xlnm.Print_Area" localSheetId="0">'Земельные участки'!$A$1:$I$21</definedName>
  </definedNames>
  <calcPr calcId="124519"/>
</workbook>
</file>

<file path=xl/calcChain.xml><?xml version="1.0" encoding="utf-8"?>
<calcChain xmlns="http://schemas.openxmlformats.org/spreadsheetml/2006/main">
  <c r="H43" i="4"/>
  <c r="H50"/>
  <c r="I7"/>
  <c r="H7"/>
  <c r="H61"/>
  <c r="H67"/>
  <c r="I16" i="5" l="1"/>
  <c r="H16"/>
  <c r="I10" i="4"/>
  <c r="H10"/>
  <c r="H51" s="1"/>
  <c r="H52" s="1"/>
  <c r="I50"/>
  <c r="I61" l="1"/>
  <c r="F16" i="5"/>
  <c r="I43" i="4" l="1"/>
  <c r="I51" l="1"/>
  <c r="I52" s="1"/>
  <c r="A24" l="1"/>
</calcChain>
</file>

<file path=xl/sharedStrings.xml><?xml version="1.0" encoding="utf-8"?>
<sst xmlns="http://schemas.openxmlformats.org/spreadsheetml/2006/main" count="186" uniqueCount="144">
  <si>
    <t>площ.</t>
  </si>
  <si>
    <t>год ввода</t>
  </si>
  <si>
    <t>балансовая ст.</t>
  </si>
  <si>
    <t>остаточная ст.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</si>
  <si>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</si>
  <si>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</si>
  <si>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</si>
  <si>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</si>
  <si>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</si>
  <si>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</si>
  <si>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</si>
  <si>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</si>
  <si>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</si>
  <si>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</si>
  <si>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</si>
  <si>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</si>
  <si>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</si>
  <si>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музыкальный центр Samsung</t>
  </si>
  <si>
    <t>автомоблиль УАЗ-31512</t>
  </si>
  <si>
    <t>п. Северный</t>
  </si>
  <si>
    <t xml:space="preserve">Жилой дом </t>
  </si>
  <si>
    <t>ул. Солнечная,6</t>
  </si>
  <si>
    <t>Телевизор</t>
  </si>
  <si>
    <t>Водонапорная башня</t>
  </si>
  <si>
    <t>МБУК "Северный СДК"</t>
  </si>
  <si>
    <t>Музыкальное оборудование</t>
  </si>
  <si>
    <t>МБУК "Мало-Амалатский СДК"</t>
  </si>
  <si>
    <t>компьютер Pentium2</t>
  </si>
  <si>
    <t>п. Северный,ул. Ферсмана 11</t>
  </si>
  <si>
    <t>п.Северный местность "Свалка" 13,7</t>
  </si>
  <si>
    <t>Всего:</t>
  </si>
  <si>
    <t>ул. Школьная,12-2</t>
  </si>
  <si>
    <t>ул. Лесная,19-1</t>
  </si>
  <si>
    <t>Малый -Амалат, ул. Солнечная,13-4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</si>
  <si>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</si>
  <si>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</si>
  <si>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</si>
  <si>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</si>
  <si>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</si>
  <si>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Ноутбук Lenovo</t>
  </si>
  <si>
    <t>Видеопроектор Aser X112H</t>
  </si>
  <si>
    <t>цистерна на автомашину ЗИЛММ34502</t>
  </si>
  <si>
    <t>Автомашина УАЗ -390995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</si>
  <si>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</si>
  <si>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</si>
  <si>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</si>
  <si>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</si>
  <si>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МФУ Kyocera Ecosys M2735</t>
  </si>
  <si>
    <t>МФУ Xerox WC225DNI</t>
  </si>
  <si>
    <t>Принтер струйный Epson</t>
  </si>
  <si>
    <t>Реестровый номер</t>
  </si>
  <si>
    <t>Адрес (местоположение) недвижимое имущество</t>
  </si>
  <si>
    <t>наименование недвижимого  имущества</t>
  </si>
  <si>
    <t>Правообладатель</t>
  </si>
  <si>
    <t>МБУК"Мало-Амалатский СДК"</t>
  </si>
  <si>
    <t>МКУ Администрация МО СП "Северное"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</si>
  <si>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</si>
  <si>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</si>
  <si>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</si>
  <si>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"Северное"</t>
  </si>
  <si>
    <t>Республика Бурятия, Баунтовский эвенкийский район, п.  Северный, ул. Геологическая,15</t>
  </si>
  <si>
    <t>Щепина Елена Васильевна</t>
  </si>
  <si>
    <t>Муниципальное бюджетное учреждение культуры "Мало-Амалатский Сельский Дом культуры"</t>
  </si>
  <si>
    <t>Республика Бурятия, Баунтовский эвенкийский район, п.  Малый Амалат, ул. Солнечная,12</t>
  </si>
  <si>
    <t>Бронникова Елена Александровна</t>
  </si>
  <si>
    <t>Муниципальное бюджетное учреждение культуры "Северный сельский Дом культуры"</t>
  </si>
  <si>
    <t>Республика Бурятия, Баунтовский эвенкийский район, п.  Северный, ул. Геологическая,20</t>
  </si>
  <si>
    <t>Велигина Елена Владимировна</t>
  </si>
  <si>
    <t>Государственный регистрационный знак</t>
  </si>
  <si>
    <t>Наименование движимого имущества</t>
  </si>
  <si>
    <t>Марка, модель</t>
  </si>
  <si>
    <t>год выпуска</t>
  </si>
  <si>
    <t>А859ЕН03</t>
  </si>
  <si>
    <t>У692ВА</t>
  </si>
  <si>
    <t>О986МА03</t>
  </si>
  <si>
    <t>Принтер Samsung</t>
  </si>
  <si>
    <t>Процессор Lenovo</t>
  </si>
  <si>
    <t>Музыкальный центр Караоке</t>
  </si>
  <si>
    <t>принтер лазерный Brother HL-L2340DWR</t>
  </si>
  <si>
    <t>видеооборудование</t>
  </si>
  <si>
    <t>Стелла "Победа"</t>
  </si>
  <si>
    <t>ноутбук Aser Aspire 3 F317-32-P6SJ</t>
  </si>
  <si>
    <t>ноутбук Aser Aspire 3 F317-51-39JJ</t>
  </si>
  <si>
    <t>Компьютер</t>
  </si>
  <si>
    <t>Мотопомпа бензиновая Husqvarma W50P</t>
  </si>
  <si>
    <t>п. Северный , Арсеньева 7</t>
  </si>
  <si>
    <t>п. Северный , Арсеньева 8</t>
  </si>
  <si>
    <t>Шкаф Арго А-310</t>
  </si>
  <si>
    <t>Стеллаж Арго А-306</t>
  </si>
  <si>
    <t>Скамейка кованая</t>
  </si>
  <si>
    <t>Стационарный металлодетектор</t>
  </si>
  <si>
    <t>Стол компактный левый Арго А-204</t>
  </si>
  <si>
    <t xml:space="preserve">Детская площадка </t>
  </si>
  <si>
    <t>автомашина ЗИЛ ММ34502</t>
  </si>
  <si>
    <t>Кадастровый условный номер</t>
  </si>
  <si>
    <t>Адрес (местоположение</t>
  </si>
  <si>
    <t>Категория земель</t>
  </si>
  <si>
    <t>Вид разрешенного использования</t>
  </si>
  <si>
    <t>Площадь(кв.м.)</t>
  </si>
  <si>
    <t xml:space="preserve">Реестровый номер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</si>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</sst>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0" fontId="1" fillId="2" borderId="7" xfId="0" applyFont="1" applyFill="1" applyBorder="1"/>
    <xf numFmtId="49" fontId="0" fillId="0" borderId="0" xfId="0" applyNumberFormat="1" applyAlignme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6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/>
    <xf numFmtId="0" fontId="4" fillId="0" borderId="0" xfId="0" applyFont="1" applyAlignment="1"/>
    <xf numFmtId="2" fontId="2" fillId="3" borderId="1" xfId="0" applyNumberFormat="1" applyFont="1" applyFill="1" applyBorder="1"/>
    <xf numFmtId="0" fontId="3" fillId="4" borderId="6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wrapText="1"/>
    </xf>
    <xf numFmtId="2" fontId="3" fillId="4" borderId="7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1" fillId="4" borderId="1" xfId="0" applyNumberFormat="1" applyFont="1" applyFill="1" applyBorder="1"/>
    <xf numFmtId="2" fontId="3" fillId="4" borderId="1" xfId="0" applyNumberFormat="1" applyFont="1" applyFill="1" applyBorder="1"/>
    <xf numFmtId="0" fontId="3" fillId="4" borderId="7" xfId="0" applyFont="1" applyFill="1" applyBorder="1" applyAlignment="1">
      <alignment horizontal="center"/>
    </xf>
    <xf numFmtId="0" fontId="4" fillId="4" borderId="1" xfId="0" applyFont="1" applyFill="1" applyBorder="1"/>
    <xf numFmtId="0" fontId="7" fillId="4" borderId="1" xfId="0" applyFont="1" applyFill="1" applyBorder="1"/>
    <xf numFmtId="0" fontId="0" fillId="4" borderId="7" xfId="0" applyFill="1" applyBorder="1" applyAlignment="1">
      <alignment horizontal="center"/>
    </xf>
    <xf numFmtId="0" fontId="0" fillId="4" borderId="1" xfId="0" applyFill="1" applyBorder="1"/>
    <xf numFmtId="2" fontId="4" fillId="4" borderId="1" xfId="0" applyNumberFormat="1" applyFont="1" applyFill="1" applyBorder="1"/>
    <xf numFmtId="49" fontId="1" fillId="4" borderId="1" xfId="0" applyNumberFormat="1" applyFont="1" applyFill="1" applyBorder="1" applyAlignment="1"/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0" xfId="0" applyFont="1" applyAlignment="1"/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view="pageBreakPreview" zoomScaleSheetLayoutView="100" workbookViewId="0">
      <selection activeCell="P5" sqref="P5"/>
    </sheetView>
  </sheetViews>
  <sheetFormatPr defaultRowHeight="15"/>
  <cols>
    <col min="9" max="9" width="9" customWidth="1"/>
    <col min="10" max="12" width="9.140625" hidden="1" customWidth="1"/>
  </cols>
  <sheetData>
    <row r="1" spans="1:12" ht="75">
      <c r="A1" s="101" t="s">
        <v>99</v>
      </c>
      <c r="B1" s="104" t="s">
        <v>94</v>
      </c>
      <c r="C1" s="105"/>
      <c r="D1" s="102" t="s">
        <v>95</v>
      </c>
      <c r="E1" s="102"/>
      <c r="F1" s="102" t="s">
        <v>53</v>
      </c>
      <c r="G1" s="102"/>
      <c r="H1" s="103" t="s">
        <v>96</v>
      </c>
      <c r="I1" s="103" t="s">
        <v>97</v>
      </c>
      <c r="J1" s="12" t="s">
        <v>98</v>
      </c>
      <c r="K1" s="12"/>
      <c r="L1" s="12"/>
    </row>
    <row r="2" spans="1:1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zoomScaleSheetLayoutView="100" workbookViewId="0">
      <pane xSplit="18705" topLeftCell="J1"/>
      <selection activeCell="A22" sqref="A22"/>
      <selection pane="topRight" activeCell="K15" sqref="K15"/>
    </sheetView>
  </sheetViews>
  <sheetFormatPr defaultColWidth="13.140625" defaultRowHeight="15"/>
  <cols>
    <col min="1" max="1" width="6.140625" customWidth="1"/>
    <col min="2" max="2" width="11.28515625" style="4" customWidth="1"/>
    <col min="3" max="3" width="25.5703125" style="24" customWidth="1"/>
    <col min="4" max="4" width="31.42578125" customWidth="1"/>
    <col min="5" max="5" width="30.28515625" customWidth="1"/>
    <col min="6" max="6" width="15.5703125" style="4" customWidth="1"/>
    <col min="7" max="7" width="13.5703125" customWidth="1"/>
    <col min="8" max="8" width="13" style="5" customWidth="1"/>
    <col min="9" max="9" width="15" style="5" customWidth="1"/>
  </cols>
  <sheetData>
    <row r="1" spans="1:9">
      <c r="B1" s="1"/>
      <c r="C1" s="2"/>
      <c r="D1" s="1" t="s">
        <v>34</v>
      </c>
      <c r="E1" s="1"/>
      <c r="F1" s="1"/>
      <c r="G1" s="1"/>
      <c r="H1" s="3" t="s">
        <v>35</v>
      </c>
      <c r="I1" s="3"/>
    </row>
    <row r="2" spans="1:9">
      <c r="B2" s="17"/>
      <c r="C2" s="22"/>
      <c r="D2" s="45" t="s">
        <v>11</v>
      </c>
      <c r="E2" s="14"/>
      <c r="F2" s="17"/>
      <c r="G2" s="17"/>
      <c r="H2" s="16"/>
      <c r="I2" s="16"/>
    </row>
    <row r="3" spans="1:9" ht="39" customHeight="1">
      <c r="A3" s="12"/>
      <c r="B3" s="66" t="s">
        <v>50</v>
      </c>
      <c r="C3" s="67" t="s">
        <v>51</v>
      </c>
      <c r="D3" s="66" t="s">
        <v>52</v>
      </c>
      <c r="E3" s="18" t="s">
        <v>53</v>
      </c>
      <c r="F3" s="18" t="s">
        <v>0</v>
      </c>
      <c r="G3" s="18" t="s">
        <v>1</v>
      </c>
      <c r="H3" s="8" t="s">
        <v>2</v>
      </c>
      <c r="I3" s="8" t="s">
        <v>3</v>
      </c>
    </row>
    <row r="4" spans="1:9">
      <c r="A4" s="12"/>
      <c r="B4" s="18"/>
      <c r="C4" s="39"/>
      <c r="D4" s="44"/>
      <c r="E4" s="44"/>
      <c r="F4" s="47"/>
      <c r="G4" s="44"/>
      <c r="H4" s="27"/>
      <c r="I4" s="27"/>
    </row>
    <row r="5" spans="1:9">
      <c r="A5" s="12"/>
      <c r="B5" s="18"/>
      <c r="C5" s="62"/>
      <c r="D5" s="63" t="s">
        <v>8</v>
      </c>
      <c r="E5" s="63"/>
      <c r="F5" s="18"/>
      <c r="G5" s="18"/>
      <c r="H5" s="9"/>
      <c r="I5" s="9"/>
    </row>
    <row r="6" spans="1:9" ht="26.25">
      <c r="A6" s="73" t="s">
        <v>100</v>
      </c>
      <c r="B6" s="48"/>
      <c r="C6" s="98" t="s">
        <v>86</v>
      </c>
      <c r="D6" s="86" t="s">
        <v>20</v>
      </c>
      <c r="E6" s="87" t="s">
        <v>55</v>
      </c>
      <c r="F6" s="99"/>
      <c r="G6" s="100"/>
      <c r="H6" s="90">
        <v>182044.69</v>
      </c>
      <c r="I6" s="90">
        <v>182044.69</v>
      </c>
    </row>
    <row r="7" spans="1:9" ht="26.25">
      <c r="A7" s="73" t="s">
        <v>101</v>
      </c>
      <c r="B7" s="48"/>
      <c r="C7" s="98" t="s">
        <v>85</v>
      </c>
      <c r="D7" s="86" t="s">
        <v>20</v>
      </c>
      <c r="E7" s="87" t="s">
        <v>55</v>
      </c>
      <c r="F7" s="99"/>
      <c r="G7" s="100"/>
      <c r="H7" s="90">
        <v>284765.82</v>
      </c>
      <c r="I7" s="90">
        <v>284765.82</v>
      </c>
    </row>
    <row r="8" spans="1:9" ht="26.25">
      <c r="A8" s="73"/>
      <c r="B8" s="48"/>
      <c r="C8" s="49" t="s">
        <v>29</v>
      </c>
      <c r="D8" s="35" t="s">
        <v>6</v>
      </c>
      <c r="E8" s="74" t="s">
        <v>55</v>
      </c>
      <c r="F8" s="68"/>
      <c r="G8" s="15"/>
      <c r="H8" s="82">
        <v>16200</v>
      </c>
      <c r="I8" s="10">
        <v>13657.5</v>
      </c>
    </row>
    <row r="9" spans="1:9" ht="26.25">
      <c r="A9" s="73" t="s">
        <v>102</v>
      </c>
      <c r="B9" s="18"/>
      <c r="C9" s="85" t="s">
        <v>19</v>
      </c>
      <c r="D9" s="86" t="s">
        <v>23</v>
      </c>
      <c r="E9" s="87" t="s">
        <v>55</v>
      </c>
      <c r="F9" s="92">
        <v>30.8</v>
      </c>
      <c r="G9" s="89">
        <v>1985</v>
      </c>
      <c r="H9" s="90">
        <v>15846</v>
      </c>
      <c r="I9" s="91">
        <v>15634.72</v>
      </c>
    </row>
    <row r="10" spans="1:9" ht="26.25">
      <c r="A10" s="73" t="s">
        <v>103</v>
      </c>
      <c r="B10" s="21"/>
      <c r="C10" s="85" t="s">
        <v>28</v>
      </c>
      <c r="D10" s="86" t="s">
        <v>20</v>
      </c>
      <c r="E10" s="87" t="s">
        <v>55</v>
      </c>
      <c r="F10" s="92">
        <v>44.5</v>
      </c>
      <c r="G10" s="89">
        <v>1972</v>
      </c>
      <c r="H10" s="90">
        <v>56340</v>
      </c>
      <c r="I10" s="91">
        <v>54100.52</v>
      </c>
    </row>
    <row r="11" spans="1:9" ht="26.25">
      <c r="A11" s="73" t="s">
        <v>104</v>
      </c>
      <c r="B11" s="21"/>
      <c r="C11" s="85" t="s">
        <v>21</v>
      </c>
      <c r="D11" s="86" t="s">
        <v>20</v>
      </c>
      <c r="E11" s="87" t="s">
        <v>55</v>
      </c>
      <c r="F11" s="88">
        <v>49</v>
      </c>
      <c r="G11" s="89">
        <v>1981</v>
      </c>
      <c r="H11" s="90">
        <v>111441</v>
      </c>
      <c r="I11" s="91">
        <v>75581.16</v>
      </c>
    </row>
    <row r="12" spans="1:9" ht="26.25">
      <c r="A12" s="73" t="s">
        <v>105</v>
      </c>
      <c r="B12" s="21"/>
      <c r="C12" s="85" t="s">
        <v>31</v>
      </c>
      <c r="D12" s="86" t="s">
        <v>9</v>
      </c>
      <c r="E12" s="87" t="s">
        <v>55</v>
      </c>
      <c r="F12" s="88">
        <v>28.63</v>
      </c>
      <c r="G12" s="89">
        <v>1970</v>
      </c>
      <c r="H12" s="90">
        <v>57130</v>
      </c>
      <c r="I12" s="91">
        <v>29936.43</v>
      </c>
    </row>
    <row r="13" spans="1:9" ht="26.25">
      <c r="A13" s="73" t="s">
        <v>106</v>
      </c>
      <c r="B13" s="21"/>
      <c r="C13" s="85" t="s">
        <v>32</v>
      </c>
      <c r="D13" s="86" t="s">
        <v>9</v>
      </c>
      <c r="E13" s="87" t="s">
        <v>55</v>
      </c>
      <c r="F13" s="88">
        <v>57.6</v>
      </c>
      <c r="G13" s="89">
        <v>1986</v>
      </c>
      <c r="H13" s="90">
        <v>345618</v>
      </c>
      <c r="I13" s="91">
        <v>183179</v>
      </c>
    </row>
    <row r="14" spans="1:9" ht="26.25">
      <c r="A14" s="73" t="s">
        <v>107</v>
      </c>
      <c r="B14" s="21"/>
      <c r="C14" s="85" t="s">
        <v>33</v>
      </c>
      <c r="D14" s="86" t="s">
        <v>9</v>
      </c>
      <c r="E14" s="87" t="s">
        <v>55</v>
      </c>
      <c r="F14" s="88">
        <v>28.8</v>
      </c>
      <c r="G14" s="89">
        <v>1982</v>
      </c>
      <c r="H14" s="91">
        <v>259315.81</v>
      </c>
      <c r="I14" s="91">
        <v>259315.81</v>
      </c>
    </row>
    <row r="15" spans="1:9" ht="26.25">
      <c r="A15" s="73" t="s">
        <v>108</v>
      </c>
      <c r="B15" s="21"/>
      <c r="C15" s="93" t="s">
        <v>46</v>
      </c>
      <c r="D15" s="94" t="s">
        <v>9</v>
      </c>
      <c r="E15" s="87" t="s">
        <v>55</v>
      </c>
      <c r="F15" s="95"/>
      <c r="G15" s="96"/>
      <c r="H15" s="97">
        <v>385604.63</v>
      </c>
      <c r="I15" s="97">
        <v>385604.63</v>
      </c>
    </row>
    <row r="16" spans="1:9">
      <c r="A16" s="73"/>
      <c r="B16" s="18"/>
      <c r="C16" s="19"/>
      <c r="D16" s="35"/>
      <c r="E16" s="12"/>
      <c r="F16" s="70">
        <f>SUM(F9:F14)</f>
        <v>239.33</v>
      </c>
      <c r="G16" s="15"/>
      <c r="H16" s="9">
        <f>SUM(H8:H15)</f>
        <v>1247495.44</v>
      </c>
      <c r="I16" s="9">
        <f>SUM(I8:I15)</f>
        <v>1017009.7699999999</v>
      </c>
    </row>
    <row r="17" spans="1:9">
      <c r="A17" s="73"/>
      <c r="B17" s="18"/>
      <c r="C17" s="63"/>
      <c r="D17" s="63"/>
      <c r="E17" s="12"/>
      <c r="F17" s="26"/>
      <c r="G17" s="18"/>
      <c r="H17" s="8"/>
      <c r="I17" s="8"/>
    </row>
    <row r="18" spans="1:9">
      <c r="A18" s="73"/>
      <c r="B18" s="18"/>
      <c r="C18" s="23"/>
      <c r="D18" s="50" t="s">
        <v>24</v>
      </c>
      <c r="E18" s="12"/>
      <c r="F18" s="26"/>
      <c r="G18" s="20"/>
      <c r="H18" s="9"/>
      <c r="I18" s="9"/>
    </row>
    <row r="19" spans="1:9" ht="33" customHeight="1">
      <c r="A19" s="73" t="s">
        <v>109</v>
      </c>
      <c r="B19" s="18"/>
      <c r="C19" s="52" t="s">
        <v>12</v>
      </c>
      <c r="D19" s="51" t="s">
        <v>13</v>
      </c>
      <c r="E19" s="73" t="s">
        <v>24</v>
      </c>
      <c r="F19" s="71">
        <v>395.92</v>
      </c>
      <c r="G19" s="53">
        <v>1973</v>
      </c>
      <c r="H19" s="81">
        <v>1459556.15</v>
      </c>
      <c r="I19" s="54">
        <v>0</v>
      </c>
    </row>
    <row r="20" spans="1:9">
      <c r="A20" s="73"/>
      <c r="B20" s="18"/>
      <c r="C20" s="63"/>
      <c r="D20" s="63"/>
      <c r="E20" s="12"/>
      <c r="F20" s="26"/>
      <c r="G20" s="18"/>
      <c r="H20" s="9"/>
      <c r="I20" s="9"/>
    </row>
    <row r="21" spans="1:9">
      <c r="A21" s="73"/>
      <c r="B21" s="18"/>
      <c r="C21" s="63"/>
      <c r="D21" s="40" t="s">
        <v>26</v>
      </c>
      <c r="E21" s="12"/>
      <c r="F21" s="26"/>
      <c r="G21" s="18"/>
      <c r="H21" s="8"/>
      <c r="I21" s="8"/>
    </row>
    <row r="22" spans="1:9" ht="26.25">
      <c r="A22" s="133">
        <v>11</v>
      </c>
      <c r="B22" s="18"/>
      <c r="C22" s="19" t="s">
        <v>14</v>
      </c>
      <c r="D22" s="35" t="s">
        <v>13</v>
      </c>
      <c r="E22" s="73" t="s">
        <v>54</v>
      </c>
      <c r="F22" s="69">
        <v>115.05</v>
      </c>
      <c r="G22" s="15">
        <v>1986</v>
      </c>
      <c r="H22" s="84">
        <v>775714.32</v>
      </c>
      <c r="I22" s="10">
        <v>0</v>
      </c>
    </row>
    <row r="23" spans="1:9">
      <c r="A23" s="12"/>
      <c r="B23" s="18"/>
      <c r="C23" s="62"/>
      <c r="D23" s="63"/>
      <c r="E23" s="63"/>
      <c r="F23" s="18"/>
      <c r="G23" s="18"/>
      <c r="H23" s="8"/>
      <c r="I23" s="8"/>
    </row>
    <row r="24" spans="1:9">
      <c r="D24" s="7"/>
      <c r="E24" s="13"/>
      <c r="F24" s="6"/>
      <c r="G24" s="13"/>
      <c r="H24" s="11"/>
      <c r="I24" s="11"/>
    </row>
    <row r="25" spans="1:9">
      <c r="F25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8"/>
  <sheetViews>
    <sheetView tabSelected="1" topLeftCell="B40" zoomScale="115" zoomScaleNormal="115" workbookViewId="0">
      <selection activeCell="B66" sqref="B66"/>
    </sheetView>
  </sheetViews>
  <sheetFormatPr defaultColWidth="13.140625" defaultRowHeight="15"/>
  <cols>
    <col min="1" max="2" width="4.140625" style="4" customWidth="1"/>
    <col min="3" max="3" width="10" style="24" customWidth="1"/>
    <col min="4" max="4" width="32.140625" customWidth="1"/>
    <col min="5" max="5" width="26.7109375" customWidth="1"/>
    <col min="6" max="6" width="15.85546875" style="4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1"/>
      <c r="C1" s="62"/>
      <c r="D1" s="18" t="s">
        <v>36</v>
      </c>
      <c r="E1" s="18"/>
      <c r="F1" s="18"/>
      <c r="G1" s="18"/>
      <c r="H1" s="8" t="s">
        <v>37</v>
      </c>
      <c r="I1" s="8"/>
    </row>
    <row r="2" spans="1:13">
      <c r="A2" s="46"/>
      <c r="B2" s="46"/>
      <c r="C2" s="62"/>
      <c r="D2" s="63"/>
      <c r="E2" s="63"/>
      <c r="F2" s="18"/>
      <c r="G2" s="18"/>
      <c r="H2" s="9"/>
      <c r="I2" s="8"/>
    </row>
    <row r="3" spans="1:13">
      <c r="A3" s="43">
        <v>44</v>
      </c>
      <c r="B3" s="43"/>
      <c r="C3" s="62"/>
      <c r="D3" s="34" t="s">
        <v>11</v>
      </c>
      <c r="E3" s="63"/>
      <c r="F3" s="18"/>
      <c r="G3" s="18"/>
      <c r="H3" s="8"/>
      <c r="I3" s="8"/>
      <c r="L3" s="106"/>
      <c r="M3" s="106"/>
    </row>
    <row r="4" spans="1:13" ht="26.25">
      <c r="A4" s="43">
        <v>45</v>
      </c>
      <c r="B4" s="43"/>
      <c r="C4" s="67" t="s">
        <v>50</v>
      </c>
      <c r="D4" s="18" t="s">
        <v>68</v>
      </c>
      <c r="E4" s="66" t="s">
        <v>69</v>
      </c>
      <c r="F4" s="18" t="s">
        <v>70</v>
      </c>
      <c r="G4" s="18" t="s">
        <v>71</v>
      </c>
      <c r="H4" s="8" t="s">
        <v>2</v>
      </c>
      <c r="I4" s="8">
        <v>4038513.66</v>
      </c>
      <c r="L4" s="106"/>
      <c r="M4" s="106"/>
    </row>
    <row r="5" spans="1:13" ht="26.25">
      <c r="A5" s="43"/>
      <c r="B5" s="43" t="s">
        <v>100</v>
      </c>
      <c r="C5" s="62"/>
      <c r="D5" s="18"/>
      <c r="E5" s="66" t="s">
        <v>81</v>
      </c>
      <c r="F5" s="18"/>
      <c r="G5" s="18"/>
      <c r="H5" s="82">
        <v>42999</v>
      </c>
      <c r="I5" s="8">
        <v>0</v>
      </c>
      <c r="L5" s="78"/>
      <c r="M5" s="78"/>
    </row>
    <row r="6" spans="1:13" ht="26.25">
      <c r="A6" s="43"/>
      <c r="B6" s="43" t="s">
        <v>101</v>
      </c>
      <c r="C6" s="62"/>
      <c r="D6" s="18"/>
      <c r="E6" s="66" t="s">
        <v>82</v>
      </c>
      <c r="F6" s="18"/>
      <c r="G6" s="18"/>
      <c r="H6" s="82">
        <v>47999</v>
      </c>
      <c r="I6" s="8">
        <v>0</v>
      </c>
      <c r="L6" s="78"/>
      <c r="M6" s="78"/>
    </row>
    <row r="7" spans="1:13">
      <c r="A7" s="43"/>
      <c r="B7" s="43"/>
      <c r="C7" s="62"/>
      <c r="D7" s="18"/>
      <c r="E7" s="66"/>
      <c r="F7" s="18"/>
      <c r="G7" s="18"/>
      <c r="H7" s="9">
        <f>SUM(H5:H6)</f>
        <v>90998</v>
      </c>
      <c r="I7" s="9">
        <f>SUM(I5:I6)</f>
        <v>0</v>
      </c>
      <c r="L7" s="78"/>
      <c r="M7" s="78"/>
    </row>
    <row r="8" spans="1:13">
      <c r="A8" s="43"/>
      <c r="B8" s="43"/>
      <c r="C8" s="62"/>
      <c r="D8" s="63" t="s">
        <v>8</v>
      </c>
      <c r="E8" s="63"/>
      <c r="F8" s="28"/>
      <c r="G8" s="18"/>
      <c r="H8" s="8"/>
      <c r="I8" s="8"/>
    </row>
    <row r="9" spans="1:13" ht="26.25">
      <c r="A9" s="43"/>
      <c r="B9" s="43" t="s">
        <v>102</v>
      </c>
      <c r="C9" s="62"/>
      <c r="E9" s="77" t="s">
        <v>44</v>
      </c>
      <c r="F9" s="28"/>
      <c r="G9" s="18"/>
      <c r="H9" s="82">
        <v>74850</v>
      </c>
      <c r="I9" s="8">
        <v>0</v>
      </c>
    </row>
    <row r="10" spans="1:13">
      <c r="A10" s="43"/>
      <c r="B10" s="43"/>
      <c r="C10" s="62"/>
      <c r="D10" s="63"/>
      <c r="E10" s="63"/>
      <c r="F10" s="28"/>
      <c r="G10" s="18"/>
      <c r="H10" s="9">
        <f>SUM(H9)</f>
        <v>74850</v>
      </c>
      <c r="I10" s="9">
        <f>SUM(I9)</f>
        <v>0</v>
      </c>
    </row>
    <row r="11" spans="1:13">
      <c r="A11" s="43"/>
      <c r="B11" s="43"/>
      <c r="C11" s="62"/>
      <c r="D11" s="63"/>
      <c r="E11" s="63"/>
      <c r="F11" s="28"/>
      <c r="G11" s="18"/>
      <c r="H11" s="9"/>
      <c r="I11" s="9"/>
    </row>
    <row r="12" spans="1:13">
      <c r="A12" s="43"/>
      <c r="B12" s="43" t="s">
        <v>103</v>
      </c>
      <c r="C12" s="62"/>
      <c r="D12" s="63"/>
      <c r="E12" s="63" t="s">
        <v>90</v>
      </c>
      <c r="F12" s="28"/>
      <c r="G12" s="18"/>
      <c r="H12" s="8">
        <v>218850</v>
      </c>
      <c r="I12" s="8">
        <v>208009.39</v>
      </c>
    </row>
    <row r="13" spans="1:13">
      <c r="A13" s="43"/>
      <c r="B13" s="43" t="s">
        <v>104</v>
      </c>
      <c r="C13" s="62"/>
      <c r="D13" s="63"/>
      <c r="E13" s="63" t="s">
        <v>79</v>
      </c>
      <c r="F13" s="28"/>
      <c r="G13" s="18"/>
      <c r="H13" s="82">
        <v>42971</v>
      </c>
      <c r="I13" s="8">
        <v>0</v>
      </c>
    </row>
    <row r="14" spans="1:13" ht="26.25">
      <c r="A14" s="43"/>
      <c r="B14" s="43" t="s">
        <v>105</v>
      </c>
      <c r="C14" s="62"/>
      <c r="D14" s="63"/>
      <c r="E14" s="77" t="s">
        <v>78</v>
      </c>
      <c r="F14" s="28"/>
      <c r="G14" s="18"/>
      <c r="H14" s="82">
        <v>11799</v>
      </c>
      <c r="I14" s="8">
        <v>11799</v>
      </c>
    </row>
    <row r="15" spans="1:13">
      <c r="A15" s="43"/>
      <c r="B15" s="43" t="s">
        <v>106</v>
      </c>
      <c r="C15" s="62"/>
      <c r="D15" s="12"/>
      <c r="E15" s="63" t="s">
        <v>7</v>
      </c>
      <c r="F15" s="28"/>
      <c r="G15" s="18">
        <v>2018</v>
      </c>
      <c r="H15" s="82">
        <v>29589</v>
      </c>
      <c r="I15" s="8">
        <v>0</v>
      </c>
    </row>
    <row r="16" spans="1:13">
      <c r="A16" s="43"/>
      <c r="B16" s="43" t="s">
        <v>107</v>
      </c>
      <c r="C16" s="62"/>
      <c r="D16" s="12"/>
      <c r="E16" s="63" t="s">
        <v>47</v>
      </c>
      <c r="F16" s="28"/>
      <c r="G16" s="18">
        <v>2018</v>
      </c>
      <c r="H16" s="82">
        <v>23932</v>
      </c>
      <c r="I16" s="8">
        <v>0</v>
      </c>
    </row>
    <row r="17" spans="1:9">
      <c r="A17" s="43"/>
      <c r="B17" s="43" t="s">
        <v>108</v>
      </c>
      <c r="C17" s="62"/>
      <c r="D17" s="12"/>
      <c r="E17" s="63" t="s">
        <v>48</v>
      </c>
      <c r="F17" s="28"/>
      <c r="G17" s="18">
        <v>2018</v>
      </c>
      <c r="H17" s="82">
        <v>21958</v>
      </c>
      <c r="I17" s="8">
        <v>0</v>
      </c>
    </row>
    <row r="18" spans="1:9">
      <c r="A18" s="43"/>
      <c r="B18" s="43" t="s">
        <v>109</v>
      </c>
      <c r="C18" s="62"/>
      <c r="D18" s="12"/>
      <c r="E18" s="63" t="s">
        <v>27</v>
      </c>
      <c r="F18" s="28"/>
      <c r="G18" s="18">
        <v>2018</v>
      </c>
      <c r="H18" s="82">
        <v>14535.78</v>
      </c>
      <c r="I18" s="8">
        <v>0</v>
      </c>
    </row>
    <row r="19" spans="1:9">
      <c r="A19" s="43"/>
      <c r="B19" s="43" t="s">
        <v>110</v>
      </c>
      <c r="C19" s="62"/>
      <c r="D19" s="12"/>
      <c r="E19" s="63" t="s">
        <v>49</v>
      </c>
      <c r="F19" s="28"/>
      <c r="G19" s="18">
        <v>2018</v>
      </c>
      <c r="H19" s="82">
        <v>12060</v>
      </c>
      <c r="I19" s="8">
        <v>0</v>
      </c>
    </row>
    <row r="20" spans="1:9">
      <c r="A20" s="43"/>
      <c r="B20" s="43" t="s">
        <v>111</v>
      </c>
      <c r="C20" s="62"/>
      <c r="D20" s="12"/>
      <c r="E20" s="63" t="s">
        <v>43</v>
      </c>
      <c r="F20" s="28"/>
      <c r="G20" s="18">
        <v>2017</v>
      </c>
      <c r="H20" s="82">
        <v>27000</v>
      </c>
      <c r="I20" s="8">
        <v>0</v>
      </c>
    </row>
    <row r="21" spans="1:9">
      <c r="A21" s="43"/>
      <c r="B21" s="43" t="s">
        <v>112</v>
      </c>
      <c r="C21" s="62"/>
      <c r="D21" s="12"/>
      <c r="E21" s="63" t="s">
        <v>75</v>
      </c>
      <c r="F21" s="28"/>
      <c r="G21" s="18">
        <v>2016</v>
      </c>
      <c r="H21" s="82">
        <v>10100</v>
      </c>
      <c r="I21" s="8">
        <v>0</v>
      </c>
    </row>
    <row r="22" spans="1:9">
      <c r="A22" s="43"/>
      <c r="B22" s="43" t="s">
        <v>113</v>
      </c>
      <c r="C22" s="62"/>
      <c r="D22" s="12"/>
      <c r="E22" s="63" t="s">
        <v>39</v>
      </c>
      <c r="F22" s="28"/>
      <c r="G22" s="18">
        <v>2015</v>
      </c>
      <c r="H22" s="82">
        <v>33338</v>
      </c>
      <c r="I22" s="8">
        <v>0</v>
      </c>
    </row>
    <row r="23" spans="1:9">
      <c r="A23" s="43"/>
      <c r="B23" s="43" t="s">
        <v>114</v>
      </c>
      <c r="C23" s="62"/>
      <c r="D23" s="12"/>
      <c r="E23" s="63" t="s">
        <v>39</v>
      </c>
      <c r="F23" s="28"/>
      <c r="G23" s="18">
        <v>2015</v>
      </c>
      <c r="H23" s="82">
        <v>15000</v>
      </c>
      <c r="I23" s="8">
        <v>0</v>
      </c>
    </row>
    <row r="24" spans="1:9">
      <c r="A24" s="43" t="e">
        <f>#REF!+1</f>
        <v>#REF!</v>
      </c>
      <c r="B24" s="43" t="s">
        <v>115</v>
      </c>
      <c r="C24" s="62"/>
      <c r="D24" s="12"/>
      <c r="E24" s="63" t="s">
        <v>15</v>
      </c>
      <c r="F24" s="18"/>
      <c r="G24" s="18">
        <v>2006</v>
      </c>
      <c r="H24" s="82">
        <v>18564</v>
      </c>
      <c r="I24" s="8">
        <v>0</v>
      </c>
    </row>
    <row r="25" spans="1:9">
      <c r="A25" s="43"/>
      <c r="B25" s="43" t="s">
        <v>116</v>
      </c>
      <c r="C25" s="62"/>
      <c r="D25" s="12"/>
      <c r="E25" s="63" t="s">
        <v>16</v>
      </c>
      <c r="F25" s="18"/>
      <c r="G25" s="18">
        <v>2008</v>
      </c>
      <c r="H25" s="82">
        <v>22436</v>
      </c>
      <c r="I25" s="8">
        <v>0</v>
      </c>
    </row>
    <row r="26" spans="1:9">
      <c r="A26" s="43"/>
      <c r="B26" s="43" t="s">
        <v>117</v>
      </c>
      <c r="C26" s="62"/>
      <c r="D26" s="12"/>
      <c r="E26" s="63" t="s">
        <v>10</v>
      </c>
      <c r="F26" s="18"/>
      <c r="G26" s="18">
        <v>2012</v>
      </c>
      <c r="H26" s="82">
        <v>17800</v>
      </c>
      <c r="I26" s="8">
        <v>0</v>
      </c>
    </row>
    <row r="27" spans="1:9">
      <c r="A27" s="43"/>
      <c r="B27" s="43" t="s">
        <v>118</v>
      </c>
      <c r="C27" s="62"/>
      <c r="D27" s="12"/>
      <c r="E27" s="63" t="s">
        <v>76</v>
      </c>
      <c r="F27" s="18"/>
      <c r="G27" s="18"/>
      <c r="H27" s="82">
        <v>37136</v>
      </c>
      <c r="I27" s="8">
        <v>0</v>
      </c>
    </row>
    <row r="28" spans="1:9">
      <c r="A28" s="43"/>
      <c r="B28" s="43" t="s">
        <v>119</v>
      </c>
      <c r="C28" s="62"/>
      <c r="D28" s="12"/>
      <c r="E28" s="77" t="s">
        <v>80</v>
      </c>
      <c r="F28" s="18"/>
      <c r="G28" s="18"/>
      <c r="H28" s="82">
        <v>50000</v>
      </c>
      <c r="I28" s="8">
        <v>50000</v>
      </c>
    </row>
    <row r="29" spans="1:9" ht="26.25">
      <c r="A29" s="43"/>
      <c r="B29" s="43" t="s">
        <v>120</v>
      </c>
      <c r="C29" s="62"/>
      <c r="D29" s="12"/>
      <c r="E29" s="77" t="s">
        <v>84</v>
      </c>
      <c r="F29" s="18"/>
      <c r="G29" s="18"/>
      <c r="H29" s="82">
        <v>15700</v>
      </c>
      <c r="I29" s="8">
        <v>15700</v>
      </c>
    </row>
    <row r="30" spans="1:9">
      <c r="A30" s="43"/>
      <c r="B30" s="43" t="s">
        <v>121</v>
      </c>
      <c r="C30" s="62"/>
      <c r="D30" s="12"/>
      <c r="E30" s="77" t="s">
        <v>87</v>
      </c>
      <c r="F30" s="18"/>
      <c r="G30" s="18"/>
      <c r="H30" s="82">
        <v>11005</v>
      </c>
      <c r="I30" s="8">
        <v>0</v>
      </c>
    </row>
    <row r="31" spans="1:9">
      <c r="A31" s="43"/>
      <c r="B31" s="43" t="s">
        <v>122</v>
      </c>
      <c r="C31" s="62"/>
      <c r="D31" s="12"/>
      <c r="E31" s="77" t="s">
        <v>88</v>
      </c>
      <c r="F31" s="18"/>
      <c r="G31" s="18"/>
      <c r="H31" s="82">
        <v>11519</v>
      </c>
      <c r="I31" s="8">
        <v>0</v>
      </c>
    </row>
    <row r="32" spans="1:9">
      <c r="A32" s="43"/>
      <c r="B32" s="43" t="s">
        <v>123</v>
      </c>
      <c r="C32" s="62"/>
      <c r="D32" s="12"/>
      <c r="E32" s="77" t="s">
        <v>87</v>
      </c>
      <c r="F32" s="18"/>
      <c r="G32" s="18"/>
      <c r="H32" s="82">
        <v>11005</v>
      </c>
      <c r="I32" s="8">
        <v>0</v>
      </c>
    </row>
    <row r="33" spans="1:13">
      <c r="A33" s="43"/>
      <c r="B33" s="43" t="s">
        <v>124</v>
      </c>
      <c r="C33" s="62"/>
      <c r="D33" s="12"/>
      <c r="E33" s="77" t="s">
        <v>87</v>
      </c>
      <c r="F33" s="18"/>
      <c r="G33" s="18"/>
      <c r="H33" s="82">
        <v>12005</v>
      </c>
      <c r="I33" s="8">
        <v>0</v>
      </c>
    </row>
    <row r="34" spans="1:13">
      <c r="A34" s="43"/>
      <c r="B34" s="43" t="s">
        <v>125</v>
      </c>
      <c r="C34" s="62"/>
      <c r="D34" s="12"/>
      <c r="E34" s="77" t="s">
        <v>88</v>
      </c>
      <c r="F34" s="18"/>
      <c r="G34" s="18"/>
      <c r="H34" s="82">
        <v>11519</v>
      </c>
      <c r="I34" s="8">
        <v>0</v>
      </c>
    </row>
    <row r="35" spans="1:13" ht="26.25">
      <c r="A35" s="43"/>
      <c r="B35" s="43" t="s">
        <v>126</v>
      </c>
      <c r="C35" s="62"/>
      <c r="D35" s="12"/>
      <c r="E35" s="77" t="s">
        <v>91</v>
      </c>
      <c r="F35" s="18"/>
      <c r="G35" s="18"/>
      <c r="H35" s="82">
        <v>10918</v>
      </c>
      <c r="I35" s="8">
        <v>0</v>
      </c>
    </row>
    <row r="36" spans="1:13">
      <c r="A36" s="43"/>
      <c r="B36" s="43" t="s">
        <v>127</v>
      </c>
      <c r="C36" s="62"/>
      <c r="D36" s="12"/>
      <c r="E36" s="77" t="s">
        <v>89</v>
      </c>
      <c r="F36" s="18"/>
      <c r="G36" s="18"/>
      <c r="H36" s="82">
        <v>14950</v>
      </c>
      <c r="I36" s="8">
        <v>0</v>
      </c>
    </row>
    <row r="37" spans="1:13">
      <c r="A37" s="43"/>
      <c r="B37" s="43" t="s">
        <v>128</v>
      </c>
      <c r="C37" s="62"/>
      <c r="D37" s="12"/>
      <c r="E37" s="77" t="s">
        <v>89</v>
      </c>
      <c r="F37" s="18"/>
      <c r="G37" s="18"/>
      <c r="H37" s="82">
        <v>14950</v>
      </c>
      <c r="I37" s="8">
        <v>0</v>
      </c>
    </row>
    <row r="38" spans="1:13">
      <c r="A38" s="43"/>
      <c r="B38" s="43" t="s">
        <v>129</v>
      </c>
      <c r="C38" s="62"/>
      <c r="D38" s="12"/>
      <c r="E38" s="77" t="s">
        <v>92</v>
      </c>
      <c r="F38" s="18"/>
      <c r="G38" s="18"/>
      <c r="H38" s="82">
        <v>34200</v>
      </c>
      <c r="I38" s="8">
        <v>34200</v>
      </c>
    </row>
    <row r="39" spans="1:13">
      <c r="A39" s="43"/>
      <c r="B39" s="43" t="s">
        <v>130</v>
      </c>
      <c r="C39" s="62"/>
      <c r="D39" s="12"/>
      <c r="E39" s="77" t="s">
        <v>92</v>
      </c>
      <c r="F39" s="18"/>
      <c r="G39" s="18"/>
      <c r="H39" s="82">
        <v>30000</v>
      </c>
      <c r="I39" s="8">
        <v>30000</v>
      </c>
    </row>
    <row r="40" spans="1:13">
      <c r="A40" s="43"/>
      <c r="B40" s="43" t="s">
        <v>131</v>
      </c>
      <c r="C40" s="62"/>
      <c r="D40" s="12"/>
      <c r="E40" s="77" t="s">
        <v>92</v>
      </c>
      <c r="F40" s="18"/>
      <c r="G40" s="18"/>
      <c r="H40" s="82">
        <v>34800</v>
      </c>
      <c r="I40" s="8">
        <v>34800</v>
      </c>
    </row>
    <row r="41" spans="1:13">
      <c r="A41" s="43"/>
      <c r="B41" s="43"/>
      <c r="C41" s="62"/>
      <c r="D41" s="12"/>
      <c r="E41" s="77"/>
      <c r="F41" s="18"/>
      <c r="G41" s="18"/>
      <c r="H41" s="8"/>
      <c r="I41" s="8"/>
    </row>
    <row r="42" spans="1:13">
      <c r="A42" s="43"/>
      <c r="B42" s="43"/>
      <c r="C42" s="62"/>
      <c r="D42" s="12"/>
      <c r="E42" s="77"/>
      <c r="F42" s="18"/>
      <c r="G42" s="18"/>
      <c r="H42" s="8"/>
      <c r="I42" s="8"/>
    </row>
    <row r="43" spans="1:13">
      <c r="A43" s="43"/>
      <c r="B43" s="43"/>
      <c r="C43" s="62"/>
      <c r="D43" s="12"/>
      <c r="E43" s="63"/>
      <c r="F43" s="18"/>
      <c r="G43" s="18"/>
      <c r="H43" s="9">
        <f>SUM(H13:H37)</f>
        <v>501789.78</v>
      </c>
      <c r="I43" s="9">
        <f>SUM(I24:I26)</f>
        <v>0</v>
      </c>
    </row>
    <row r="44" spans="1:13">
      <c r="A44" s="43"/>
      <c r="B44" s="43"/>
      <c r="C44" s="62"/>
      <c r="D44" s="12"/>
      <c r="E44" s="63"/>
      <c r="F44" s="18"/>
      <c r="G44" s="18"/>
      <c r="H44" s="9"/>
      <c r="I44" s="9"/>
    </row>
    <row r="45" spans="1:13">
      <c r="A45" s="43"/>
      <c r="B45" s="43" t="s">
        <v>132</v>
      </c>
      <c r="C45" s="62"/>
      <c r="D45" s="12"/>
      <c r="E45" s="79" t="s">
        <v>5</v>
      </c>
      <c r="F45" s="18"/>
      <c r="G45" s="18">
        <v>1980</v>
      </c>
      <c r="H45" s="82">
        <v>47108.84</v>
      </c>
      <c r="I45" s="8">
        <v>0</v>
      </c>
    </row>
    <row r="46" spans="1:13">
      <c r="A46" s="43">
        <v>49</v>
      </c>
      <c r="B46" s="43" t="s">
        <v>133</v>
      </c>
      <c r="C46" s="62"/>
      <c r="D46" s="73" t="s">
        <v>73</v>
      </c>
      <c r="E46" s="79" t="s">
        <v>18</v>
      </c>
      <c r="F46" s="18"/>
      <c r="G46" s="18">
        <v>2000</v>
      </c>
      <c r="H46" s="82">
        <v>147371</v>
      </c>
      <c r="I46" s="8">
        <v>0</v>
      </c>
      <c r="L46" s="106"/>
      <c r="M46" s="106"/>
    </row>
    <row r="47" spans="1:13" ht="26.25">
      <c r="A47" s="43"/>
      <c r="B47" s="43" t="s">
        <v>134</v>
      </c>
      <c r="C47" s="62"/>
      <c r="D47" s="73" t="s">
        <v>72</v>
      </c>
      <c r="E47" s="80" t="s">
        <v>41</v>
      </c>
      <c r="F47" s="18"/>
      <c r="G47" s="18">
        <v>1984</v>
      </c>
      <c r="H47" s="82">
        <v>99000</v>
      </c>
      <c r="I47" s="8">
        <v>0</v>
      </c>
      <c r="L47" s="41"/>
      <c r="M47" s="41"/>
    </row>
    <row r="48" spans="1:13">
      <c r="A48" s="43"/>
      <c r="B48" s="43"/>
      <c r="C48" s="62"/>
      <c r="D48" s="73"/>
      <c r="E48" s="80" t="s">
        <v>93</v>
      </c>
      <c r="F48" s="18"/>
      <c r="G48" s="18"/>
      <c r="H48" s="82">
        <v>99000</v>
      </c>
      <c r="I48" s="8">
        <v>33605.839999999997</v>
      </c>
      <c r="L48" s="83"/>
      <c r="M48" s="83"/>
    </row>
    <row r="49" spans="1:13">
      <c r="A49" s="43"/>
      <c r="B49" s="43" t="s">
        <v>135</v>
      </c>
      <c r="C49" s="62"/>
      <c r="D49" s="73" t="s">
        <v>74</v>
      </c>
      <c r="E49" s="80" t="s">
        <v>42</v>
      </c>
      <c r="F49" s="18"/>
      <c r="G49" s="18">
        <v>2016</v>
      </c>
      <c r="H49" s="82">
        <v>642760</v>
      </c>
      <c r="I49" s="8">
        <v>0</v>
      </c>
      <c r="L49" s="41"/>
      <c r="M49" s="41"/>
    </row>
    <row r="50" spans="1:13">
      <c r="A50" s="43"/>
      <c r="B50" s="43"/>
      <c r="C50" s="62" t="s">
        <v>4</v>
      </c>
      <c r="D50" s="63"/>
      <c r="E50" s="63"/>
      <c r="F50" s="18"/>
      <c r="G50" s="18"/>
      <c r="H50" s="9">
        <f>SUM(H45:H49)</f>
        <v>1035239.84</v>
      </c>
      <c r="I50" s="8">
        <f>SUM(I45:I49)</f>
        <v>33605.839999999997</v>
      </c>
    </row>
    <row r="51" spans="1:13">
      <c r="A51" s="43"/>
      <c r="B51" s="43"/>
      <c r="C51" s="62" t="s">
        <v>30</v>
      </c>
      <c r="D51" s="63"/>
      <c r="E51" s="63"/>
      <c r="F51" s="18"/>
      <c r="G51" s="18"/>
      <c r="H51" s="9">
        <f>H50+H43+H10</f>
        <v>1611879.62</v>
      </c>
      <c r="I51" s="9">
        <f>I50+I43</f>
        <v>33605.839999999997</v>
      </c>
    </row>
    <row r="52" spans="1:13">
      <c r="A52" s="64"/>
      <c r="B52" s="64"/>
      <c r="C52" s="62" t="s">
        <v>45</v>
      </c>
      <c r="D52" s="63"/>
      <c r="E52" s="59"/>
      <c r="F52" s="58"/>
      <c r="G52" s="58"/>
      <c r="H52" s="9">
        <f>H51+H7</f>
        <v>1702877.62</v>
      </c>
      <c r="I52" s="9">
        <f>I51+I43+I10</f>
        <v>33605.839999999997</v>
      </c>
    </row>
    <row r="53" spans="1:13">
      <c r="A53" s="43"/>
      <c r="B53" s="43"/>
      <c r="C53" s="62"/>
      <c r="D53" s="63"/>
      <c r="E53" s="63"/>
      <c r="F53" s="18"/>
      <c r="G53" s="18"/>
      <c r="H53" s="9"/>
      <c r="I53" s="9"/>
    </row>
    <row r="54" spans="1:13">
      <c r="A54" s="43"/>
      <c r="B54" s="43"/>
      <c r="C54" s="62"/>
      <c r="D54" s="40" t="s">
        <v>24</v>
      </c>
      <c r="E54" s="63"/>
      <c r="F54" s="18"/>
      <c r="G54" s="18"/>
      <c r="H54" s="9"/>
      <c r="I54" s="9"/>
    </row>
    <row r="55" spans="1:13">
      <c r="A55" s="43"/>
      <c r="B55" s="43"/>
      <c r="C55" s="62"/>
      <c r="D55" s="40"/>
      <c r="E55" s="63"/>
      <c r="F55" s="18"/>
      <c r="G55" s="18"/>
      <c r="H55" s="9"/>
      <c r="I55" s="9"/>
    </row>
    <row r="56" spans="1:13">
      <c r="A56" s="43"/>
      <c r="B56" s="43" t="s">
        <v>136</v>
      </c>
      <c r="C56" s="62"/>
      <c r="D56" s="40"/>
      <c r="E56" s="63" t="s">
        <v>83</v>
      </c>
      <c r="F56" s="18"/>
      <c r="G56" s="18"/>
      <c r="H56" s="8">
        <v>45747</v>
      </c>
      <c r="I56" s="8">
        <v>0</v>
      </c>
    </row>
    <row r="57" spans="1:13">
      <c r="A57" s="43"/>
      <c r="B57" s="43" t="s">
        <v>137</v>
      </c>
      <c r="C57" s="62"/>
      <c r="D57" s="63"/>
      <c r="E57" s="63" t="s">
        <v>40</v>
      </c>
      <c r="F57" s="18"/>
      <c r="G57" s="18">
        <v>2016</v>
      </c>
      <c r="H57" s="8">
        <v>26990</v>
      </c>
      <c r="I57" s="8">
        <v>0</v>
      </c>
    </row>
    <row r="58" spans="1:13">
      <c r="A58" s="43"/>
      <c r="B58" s="43" t="s">
        <v>138</v>
      </c>
      <c r="C58" s="36"/>
      <c r="D58" s="63"/>
      <c r="E58" s="63" t="s">
        <v>17</v>
      </c>
      <c r="F58" s="18"/>
      <c r="G58" s="42">
        <v>2009</v>
      </c>
      <c r="H58" s="8">
        <v>17200</v>
      </c>
      <c r="I58" s="8">
        <v>0</v>
      </c>
      <c r="L58" s="106"/>
      <c r="M58" s="106"/>
    </row>
    <row r="59" spans="1:13">
      <c r="A59" s="43">
        <v>54</v>
      </c>
      <c r="B59" s="43" t="s">
        <v>139</v>
      </c>
      <c r="C59" s="36"/>
      <c r="D59" s="57"/>
      <c r="E59" s="57" t="s">
        <v>25</v>
      </c>
      <c r="F59" s="47"/>
      <c r="G59" s="60">
        <v>2012</v>
      </c>
      <c r="H59" s="25">
        <v>20000</v>
      </c>
      <c r="I59" s="25">
        <v>0</v>
      </c>
      <c r="L59" s="106"/>
      <c r="M59" s="106"/>
    </row>
    <row r="60" spans="1:13" ht="18" customHeight="1">
      <c r="A60" s="65"/>
      <c r="B60" s="65" t="s">
        <v>140</v>
      </c>
      <c r="C60" s="55"/>
      <c r="D60" s="56"/>
      <c r="E60" s="56" t="s">
        <v>38</v>
      </c>
      <c r="F60" s="38"/>
      <c r="G60" s="37">
        <v>2013</v>
      </c>
      <c r="H60" s="32">
        <v>20200</v>
      </c>
      <c r="I60" s="32">
        <v>0</v>
      </c>
      <c r="L60" s="30"/>
      <c r="M60" s="30"/>
    </row>
    <row r="61" spans="1:13">
      <c r="A61" s="43"/>
      <c r="B61" s="43"/>
      <c r="C61" s="62"/>
      <c r="D61" s="63"/>
      <c r="E61" s="63"/>
      <c r="F61" s="18"/>
      <c r="G61" s="18"/>
      <c r="H61" s="9">
        <f>SUM(H57:H60)</f>
        <v>84390</v>
      </c>
      <c r="I61" s="9">
        <f>SUM(I58:I60)</f>
        <v>0</v>
      </c>
      <c r="K61" s="31"/>
      <c r="L61" s="33"/>
      <c r="M61" s="33"/>
    </row>
    <row r="62" spans="1:13">
      <c r="A62" s="43"/>
      <c r="B62" s="43"/>
      <c r="C62" s="61"/>
      <c r="D62" s="44"/>
      <c r="E62" s="44"/>
      <c r="F62" s="47"/>
      <c r="G62" s="44"/>
      <c r="H62" s="27"/>
      <c r="I62" s="27"/>
    </row>
    <row r="63" spans="1:13">
      <c r="A63" s="43">
        <v>60</v>
      </c>
      <c r="B63" s="43"/>
      <c r="C63" s="62"/>
      <c r="D63" s="40" t="s">
        <v>26</v>
      </c>
      <c r="E63" s="63"/>
      <c r="F63" s="18"/>
      <c r="G63" s="18"/>
      <c r="H63" s="8"/>
      <c r="I63" s="8"/>
      <c r="L63" s="106"/>
      <c r="M63" s="106"/>
    </row>
    <row r="64" spans="1:13">
      <c r="A64" s="43"/>
      <c r="B64" s="43" t="s">
        <v>141</v>
      </c>
      <c r="C64" s="62"/>
      <c r="D64" s="40"/>
      <c r="E64" s="63" t="s">
        <v>7</v>
      </c>
      <c r="F64" s="18"/>
      <c r="G64" s="18"/>
      <c r="H64" s="8">
        <v>45747</v>
      </c>
      <c r="I64" s="8">
        <v>0</v>
      </c>
      <c r="L64" s="78"/>
      <c r="M64" s="78"/>
    </row>
    <row r="65" spans="1:13">
      <c r="A65" s="43">
        <v>62</v>
      </c>
      <c r="B65" s="43" t="s">
        <v>142</v>
      </c>
      <c r="C65" s="62"/>
      <c r="D65" s="12"/>
      <c r="E65" s="63" t="s">
        <v>77</v>
      </c>
      <c r="F65" s="18"/>
      <c r="G65" s="18">
        <v>2013</v>
      </c>
      <c r="H65" s="8">
        <v>16304</v>
      </c>
      <c r="I65" s="8">
        <v>0</v>
      </c>
      <c r="L65" s="106"/>
      <c r="M65" s="106"/>
    </row>
    <row r="66" spans="1:13">
      <c r="A66" s="43"/>
      <c r="B66" s="43" t="s">
        <v>143</v>
      </c>
      <c r="C66" s="62"/>
      <c r="D66" s="12"/>
      <c r="E66" s="63" t="s">
        <v>22</v>
      </c>
      <c r="F66" s="18"/>
      <c r="G66" s="18">
        <v>2013</v>
      </c>
      <c r="H66" s="8">
        <v>22000</v>
      </c>
      <c r="I66" s="8">
        <v>0</v>
      </c>
      <c r="L66" s="33"/>
      <c r="M66" s="33"/>
    </row>
    <row r="67" spans="1:13">
      <c r="A67" s="43"/>
      <c r="B67" s="43"/>
      <c r="C67" s="62"/>
      <c r="D67" s="12"/>
      <c r="E67" s="63"/>
      <c r="F67" s="18"/>
      <c r="G67" s="18"/>
      <c r="H67" s="9">
        <f>SUM(H64:H66)</f>
        <v>84051</v>
      </c>
      <c r="I67" s="8">
        <v>0</v>
      </c>
      <c r="L67" s="33"/>
      <c r="M67" s="33"/>
    </row>
    <row r="68" spans="1:13">
      <c r="A68" s="43"/>
      <c r="B68" s="43"/>
      <c r="C68" s="62"/>
      <c r="D68" s="12"/>
      <c r="E68" s="63"/>
      <c r="F68" s="18"/>
      <c r="G68" s="18"/>
      <c r="H68" s="9"/>
      <c r="I68" s="8"/>
      <c r="L68" s="33"/>
      <c r="M68" s="33"/>
    </row>
  </sheetData>
  <mergeCells count="7">
    <mergeCell ref="L3:M3"/>
    <mergeCell ref="L59:M59"/>
    <mergeCell ref="L65:M65"/>
    <mergeCell ref="L4:M4"/>
    <mergeCell ref="L46:M46"/>
    <mergeCell ref="L63:M63"/>
    <mergeCell ref="L58:M5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6"/>
  <sheetViews>
    <sheetView workbookViewId="0">
      <selection activeCell="K31" sqref="K31"/>
    </sheetView>
  </sheetViews>
  <sheetFormatPr defaultRowHeight="15"/>
  <cols>
    <col min="7" max="7" width="9.140625" customWidth="1"/>
    <col min="8" max="9" width="9.140625" hidden="1" customWidth="1"/>
  </cols>
  <sheetData>
    <row r="2" spans="1:16">
      <c r="A2" s="72" t="s">
        <v>56</v>
      </c>
      <c r="B2" s="72"/>
      <c r="C2" s="72"/>
      <c r="D2" s="76"/>
      <c r="E2" s="127" t="s">
        <v>57</v>
      </c>
      <c r="F2" s="128"/>
      <c r="G2" s="128"/>
      <c r="H2" s="128"/>
      <c r="I2" s="128"/>
      <c r="J2" s="129"/>
      <c r="K2" s="124" t="s">
        <v>58</v>
      </c>
      <c r="L2" s="125"/>
      <c r="M2" s="125"/>
      <c r="N2" s="126"/>
      <c r="O2" s="75"/>
      <c r="P2" s="75"/>
    </row>
    <row r="3" spans="1:16" ht="48.75" customHeight="1">
      <c r="A3" s="110" t="s">
        <v>59</v>
      </c>
      <c r="B3" s="122"/>
      <c r="C3" s="122"/>
      <c r="D3" s="123"/>
      <c r="E3" s="110" t="s">
        <v>60</v>
      </c>
      <c r="F3" s="111"/>
      <c r="G3" s="111"/>
      <c r="H3" s="111"/>
      <c r="I3" s="111"/>
      <c r="J3" s="112"/>
      <c r="K3" s="130" t="s">
        <v>61</v>
      </c>
      <c r="L3" s="131"/>
      <c r="M3" s="131"/>
      <c r="N3" s="132"/>
      <c r="O3" s="75"/>
      <c r="P3" s="75"/>
    </row>
    <row r="4" spans="1:16" ht="47.25" customHeight="1">
      <c r="A4" s="107" t="s">
        <v>62</v>
      </c>
      <c r="B4" s="108"/>
      <c r="C4" s="108"/>
      <c r="D4" s="109"/>
      <c r="E4" s="110" t="s">
        <v>63</v>
      </c>
      <c r="F4" s="111"/>
      <c r="G4" s="111"/>
      <c r="H4" s="111"/>
      <c r="I4" s="111"/>
      <c r="J4" s="112"/>
      <c r="K4" s="113" t="s">
        <v>64</v>
      </c>
      <c r="L4" s="114"/>
      <c r="M4" s="114"/>
      <c r="N4" s="115"/>
      <c r="O4" s="75"/>
      <c r="P4" s="75"/>
    </row>
    <row r="5" spans="1:16" ht="62.25" customHeight="1">
      <c r="A5" s="116" t="s">
        <v>65</v>
      </c>
      <c r="B5" s="117"/>
      <c r="C5" s="117"/>
      <c r="D5" s="118"/>
      <c r="E5" s="110" t="s">
        <v>66</v>
      </c>
      <c r="F5" s="111"/>
      <c r="G5" s="111"/>
      <c r="H5" s="111"/>
      <c r="I5" s="111"/>
      <c r="J5" s="112"/>
      <c r="K5" s="119" t="s">
        <v>67</v>
      </c>
      <c r="L5" s="120"/>
      <c r="M5" s="120"/>
      <c r="N5" s="121"/>
      <c r="O5" s="75"/>
      <c r="P5" s="75"/>
    </row>
    <row r="6" spans="1:16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</sheetData>
  <mergeCells count="11">
    <mergeCell ref="A3:D3"/>
    <mergeCell ref="K2:N2"/>
    <mergeCell ref="E2:J2"/>
    <mergeCell ref="E3:J3"/>
    <mergeCell ref="K3:N3"/>
    <mergeCell ref="A4:D4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Земельные участки</vt:lpstr>
      <vt:lpstr>Раздел 1 Недвижимое имущество</vt:lpstr>
      <vt:lpstr>Раздел 2 Движимое имущество </vt:lpstr>
      <vt:lpstr>Раздел 3 Перечень юр.лиц</vt:lpstr>
      <vt:lpstr>'Земельные участки'!Область_печати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2024-03-12T06:50:15Z</cp:lastPrinted>
  <dcterms:created xsi:type="dcterms:W3CDTF">2011-07-15T05:14:25Z</dcterms:created>
  <dcterms:modified xsi:type="dcterms:W3CDTF">2024-05-06T05:45:06Z</dcterms:modified>
</cp:coreProperties>
</file>