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движимое!$C$1:$C$61</definedName>
  </definedNames>
  <calcPr calcId="125725"/>
</workbook>
</file>

<file path=xl/calcChain.xml><?xml version="1.0" encoding="utf-8"?>
<calcChain xmlns="http://schemas.openxmlformats.org/spreadsheetml/2006/main">
  <c r="G33" i="4"/>
  <c r="H46"/>
  <c r="G46"/>
  <c r="H56"/>
  <c r="G56"/>
  <c r="H33"/>
  <c r="H8" i="5"/>
  <c r="H12" s="1"/>
  <c r="H57" i="4" l="1"/>
  <c r="H58" s="1"/>
  <c r="G57"/>
  <c r="G58" s="1"/>
  <c r="G8" i="5" l="1"/>
  <c r="G12" s="1"/>
  <c r="E8"/>
  <c r="A37" i="4" l="1"/>
  <c r="A38" s="1"/>
</calcChain>
</file>

<file path=xl/sharedStrings.xml><?xml version="1.0" encoding="utf-8"?>
<sst xmlns="http://schemas.openxmlformats.org/spreadsheetml/2006/main" count="191" uniqueCount="122">
  <si>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</si>
  <si>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</si>
  <si>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</si>
  <si>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</si>
  <si>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</si>
  <si>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</si>
  <si>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</si>
  <si>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</si>
  <si>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</si>
  <si>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</si>
  <si>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</si>
  <si>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итого</t>
  </si>
  <si>
    <t>транспортные средства</t>
  </si>
  <si>
    <t>Скотомогильник</t>
  </si>
  <si>
    <t>ВА0000000101</t>
  </si>
  <si>
    <t>Принтер лазерный</t>
  </si>
  <si>
    <t>произв. и хоз. инвентарь</t>
  </si>
  <si>
    <t>казна</t>
  </si>
  <si>
    <t>-</t>
  </si>
  <si>
    <t>Витимское сельское поселение</t>
  </si>
  <si>
    <t>0302000056</t>
  </si>
  <si>
    <t>Здание сельской администр.</t>
  </si>
  <si>
    <t>с.Романовка ул.Почтовая,6</t>
  </si>
  <si>
    <t>0302000124</t>
  </si>
  <si>
    <t>Здание гаража</t>
  </si>
  <si>
    <t>с.Романовка ул.Первомайская,2в</t>
  </si>
  <si>
    <t>с. Романовка ул. Почтовая 6</t>
  </si>
  <si>
    <t>ВА0000024</t>
  </si>
  <si>
    <t>ноутбук Samsung</t>
  </si>
  <si>
    <t>Принтер HP Laser Get 1022</t>
  </si>
  <si>
    <t>с. Романовка ул. Первомайская 2в</t>
  </si>
  <si>
    <t>с.Романовка ул. Школьная 1а</t>
  </si>
  <si>
    <t>ВА00011</t>
  </si>
  <si>
    <t>принтер Canon МР600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</si>
  <si>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</si>
  <si>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</si>
  <si>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</si>
  <si>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</si>
  <si>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</si>
  <si>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</si>
  <si>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Копировальный аппарат "Сапоп" 128</t>
  </si>
  <si>
    <t>01630116</t>
  </si>
  <si>
    <t>Телефон-факс "Рапаsonic"</t>
  </si>
  <si>
    <t>Копировальный аппарат "Сапоп"</t>
  </si>
  <si>
    <t>ВА00000000071</t>
  </si>
  <si>
    <t>Компьютер в сборе</t>
  </si>
  <si>
    <t>ВА00000000072</t>
  </si>
  <si>
    <t>ВА00000000073</t>
  </si>
  <si>
    <t>Насос WILO STARS30/6</t>
  </si>
  <si>
    <t>мотопомпа KOSHIN</t>
  </si>
  <si>
    <t>кол-во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</si>
  <si>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</si>
  <si>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</si>
  <si>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</si>
  <si>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</si>
  <si>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</si>
  <si>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</si>
  <si>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ВА0000000058</t>
  </si>
  <si>
    <t>Вывеска "Сельское поселение Витимское"</t>
  </si>
  <si>
    <t>ВА0000000061</t>
  </si>
  <si>
    <t>Вывеска официальная</t>
  </si>
  <si>
    <t>Автомашина УАЗ-220694-04</t>
  </si>
  <si>
    <t>0010015</t>
  </si>
  <si>
    <t>Автомашина КО-71304</t>
  </si>
  <si>
    <t>с.Романовка</t>
  </si>
  <si>
    <t>Системный блок</t>
  </si>
  <si>
    <t>000000000000001</t>
  </si>
  <si>
    <t>Умывальник</t>
  </si>
  <si>
    <t>ВА00000000038</t>
  </si>
  <si>
    <t>ВА0000000080</t>
  </si>
  <si>
    <t>Беседка резная</t>
  </si>
  <si>
    <t>Точка доступа</t>
  </si>
  <si>
    <t>МФУ Kyocera</t>
  </si>
  <si>
    <t>Итого:</t>
  </si>
  <si>
    <t>МБУК "Витимский сельский дом культуры"</t>
  </si>
  <si>
    <t>Здание  нежилое</t>
  </si>
  <si>
    <t>Насос  СЦ80</t>
  </si>
  <si>
    <t>Емкость 4,5 м3 под вду</t>
  </si>
  <si>
    <t>Кадастровый номер</t>
  </si>
  <si>
    <t>Радиотелефон</t>
  </si>
  <si>
    <t>Всего:</t>
  </si>
  <si>
    <t>06300046</t>
  </si>
  <si>
    <t>03-03-02/004/2005-071</t>
  </si>
  <si>
    <t>03-03-02/004/2005-059</t>
  </si>
  <si>
    <t>03-03-02/004/2005-064</t>
  </si>
  <si>
    <t>Недвижимое имущество</t>
  </si>
  <si>
    <t>Раздел 1</t>
  </si>
  <si>
    <t>Движимое имущество</t>
  </si>
  <si>
    <t>Раздел 2</t>
  </si>
  <si>
    <t>Электромегафон МЕТА 2620</t>
  </si>
  <si>
    <t>ВА000063</t>
  </si>
  <si>
    <t>ВА00000000054</t>
  </si>
  <si>
    <t>двигатель автомобильный</t>
  </si>
  <si>
    <t>11011500001</t>
  </si>
  <si>
    <t>11013600002</t>
  </si>
  <si>
    <t>Спортивный инвентарь</t>
  </si>
  <si>
    <t>11013600004</t>
  </si>
  <si>
    <t>11013600005</t>
  </si>
  <si>
    <t>11013400009</t>
  </si>
  <si>
    <t>ПК DEXP AtlasH101 A6-5400B</t>
  </si>
  <si>
    <t>Монитор Samsung 21.5</t>
  </si>
  <si>
    <t>11013400008</t>
  </si>
  <si>
    <t>монитор Aser, лазерный принтер, системный блок</t>
  </si>
  <si>
    <t>BA0000000019</t>
  </si>
  <si>
    <t>11013400010</t>
  </si>
  <si>
    <t>11013400011</t>
  </si>
  <si>
    <t>11013400012</t>
  </si>
  <si>
    <t>ВА0000000055</t>
  </si>
  <si>
    <t>ВА00000000064</t>
  </si>
  <si>
    <t>Насос водяной для водовозной машины</t>
  </si>
  <si>
    <t>Знаки дорожные</t>
  </si>
  <si>
    <t>11013400002</t>
  </si>
  <si>
    <t>11085200001</t>
  </si>
  <si>
    <t xml:space="preserve"> </t>
  </si>
  <si>
    <t>Автомобиль УАЗ-220695-04</t>
  </si>
  <si>
    <t>11013400020</t>
  </si>
  <si>
    <t>11013600012</t>
  </si>
  <si>
    <t>Ранец противопожарный РП-18 Ермак</t>
  </si>
  <si>
    <t>Всего  с имуществом  казны:</t>
  </si>
  <si>
    <t>Принтер Kyocera</t>
  </si>
  <si>
    <t>11013400024</t>
  </si>
  <si>
    <t>Генератор бензиновый "Denzel" GE2500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</si>
</sst>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9" xfId="0" applyNumberFormat="1" applyFont="1" applyFill="1" applyBorder="1"/>
    <xf numFmtId="2" fontId="1" fillId="2" borderId="8" xfId="0" applyNumberFormat="1" applyFont="1" applyFill="1" applyBorder="1"/>
    <xf numFmtId="2" fontId="1" fillId="2" borderId="14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1" fillId="2" borderId="2" xfId="0" applyNumberFormat="1" applyFont="1" applyFill="1" applyBorder="1"/>
    <xf numFmtId="2" fontId="1" fillId="2" borderId="4" xfId="0" applyNumberFormat="1" applyFont="1" applyFill="1" applyBorder="1"/>
    <xf numFmtId="0" fontId="1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2" fontId="1" fillId="2" borderId="12" xfId="0" applyNumberFormat="1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2" fillId="2" borderId="9" xfId="0" applyNumberFormat="1" applyFont="1" applyFill="1" applyBorder="1"/>
    <xf numFmtId="49" fontId="1" fillId="2" borderId="0" xfId="0" applyNumberFormat="1" applyFont="1" applyFill="1" applyAlignment="1"/>
    <xf numFmtId="2" fontId="1" fillId="2" borderId="10" xfId="0" applyNumberFormat="1" applyFont="1" applyFill="1" applyBorder="1"/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4" xfId="0" applyFont="1" applyFill="1" applyBorder="1"/>
    <xf numFmtId="49" fontId="0" fillId="0" borderId="0" xfId="0" applyNumberFormat="1" applyAlignment="1"/>
    <xf numFmtId="2" fontId="5" fillId="0" borderId="0" xfId="0" applyNumberFormat="1" applyFont="1"/>
    <xf numFmtId="2" fontId="3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/>
    <xf numFmtId="0" fontId="1" fillId="2" borderId="14" xfId="0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/>
    </xf>
    <xf numFmtId="0" fontId="1" fillId="2" borderId="9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5" fillId="2" borderId="1" xfId="0" applyNumberFormat="1" applyFont="1" applyFill="1" applyBorder="1"/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1" fillId="2" borderId="7" xfId="0" applyNumberFormat="1" applyFont="1" applyFill="1" applyBorder="1" applyAlignment="1"/>
    <xf numFmtId="2" fontId="1" fillId="2" borderId="9" xfId="0" applyNumberFormat="1" applyFont="1" applyFill="1" applyBorder="1" applyAlignment="1">
      <alignment horizontal="right"/>
    </xf>
    <xf numFmtId="2" fontId="4" fillId="2" borderId="14" xfId="0" applyNumberFormat="1" applyFont="1" applyFill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/>
    <xf numFmtId="0" fontId="1" fillId="2" borderId="1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49" fontId="3" fillId="2" borderId="9" xfId="0" applyNumberFormat="1" applyFont="1" applyFill="1" applyBorder="1" applyAlignment="1"/>
    <xf numFmtId="0" fontId="3" fillId="2" borderId="9" xfId="0" applyFont="1" applyFill="1" applyBorder="1" applyAlignment="1">
      <alignment horizontal="left"/>
    </xf>
    <xf numFmtId="2" fontId="3" fillId="2" borderId="9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2" fontId="5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49" fontId="4" fillId="2" borderId="14" xfId="0" applyNumberFormat="1" applyFont="1" applyFill="1" applyBorder="1" applyAlignment="1"/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left"/>
    </xf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3" fillId="2" borderId="14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/>
    <xf numFmtId="0" fontId="1" fillId="2" borderId="8" xfId="0" applyFont="1" applyFill="1" applyBorder="1" applyAlignment="1">
      <alignment horizontal="left"/>
    </xf>
    <xf numFmtId="49" fontId="1" fillId="2" borderId="8" xfId="0" applyNumberFormat="1" applyFont="1" applyFill="1" applyBorder="1" applyAlignment="1"/>
    <xf numFmtId="0" fontId="4" fillId="2" borderId="1" xfId="0" applyFont="1" applyFill="1" applyBorder="1"/>
    <xf numFmtId="0" fontId="4" fillId="2" borderId="12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8" xfId="0" applyFont="1" applyFill="1" applyBorder="1" applyAlignment="1">
      <alignment horizontal="center"/>
    </xf>
    <xf numFmtId="0" fontId="1" fillId="2" borderId="5" xfId="0" applyFont="1" applyFill="1" applyBorder="1"/>
    <xf numFmtId="49" fontId="1" fillId="2" borderId="1" xfId="0" applyNumberFormat="1" applyFont="1" applyFill="1" applyBorder="1" applyAlignment="1"/>
    <xf numFmtId="0" fontId="0" fillId="0" borderId="14" xfId="0" applyBorder="1" applyAlignment="1"/>
    <xf numFmtId="0" fontId="0" fillId="0" borderId="14" xfId="0" applyBorder="1" applyAlignment="1">
      <alignment horizontal="center"/>
    </xf>
    <xf numFmtId="0" fontId="0" fillId="0" borderId="11" xfId="0" applyBorder="1" applyAlignment="1"/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zoomScaleNormal="100" zoomScaleSheetLayoutView="100" workbookViewId="0">
      <pane xSplit="18705" topLeftCell="J1"/>
      <selection activeCell="D25" sqref="D25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40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85</v>
      </c>
      <c r="D1" s="1"/>
      <c r="E1" s="1"/>
      <c r="F1" s="1"/>
      <c r="G1" s="3" t="s">
        <v>86</v>
      </c>
      <c r="H1" s="3"/>
      <c r="I1" s="4"/>
      <c r="J1" s="5"/>
    </row>
    <row r="2" spans="1:12">
      <c r="A2" s="32"/>
      <c r="B2" s="68"/>
      <c r="C2" s="69"/>
      <c r="D2" s="28"/>
      <c r="E2" s="48"/>
      <c r="F2" s="48"/>
      <c r="G2" s="54"/>
      <c r="H2" s="54"/>
      <c r="I2" s="82"/>
      <c r="J2" s="91"/>
      <c r="K2" s="15"/>
      <c r="L2" s="15"/>
    </row>
    <row r="3" spans="1:12">
      <c r="A3" s="27"/>
      <c r="B3" s="26"/>
      <c r="C3" s="70" t="s">
        <v>19</v>
      </c>
      <c r="D3" s="38"/>
      <c r="E3" s="9"/>
      <c r="F3" s="9"/>
      <c r="G3" s="9"/>
      <c r="H3" s="9"/>
      <c r="I3" s="82"/>
      <c r="J3" s="91"/>
      <c r="K3" s="15"/>
      <c r="L3" s="15"/>
    </row>
    <row r="4" spans="1:12">
      <c r="A4" s="27"/>
      <c r="B4" s="26"/>
      <c r="C4" s="57" t="s">
        <v>19</v>
      </c>
      <c r="D4" s="38"/>
      <c r="E4" s="27"/>
      <c r="F4" s="27"/>
      <c r="G4" s="9"/>
      <c r="H4" s="9"/>
      <c r="I4" s="82"/>
      <c r="J4" s="91"/>
      <c r="K4" s="15"/>
      <c r="L4" s="15"/>
    </row>
    <row r="5" spans="1:12">
      <c r="A5" s="27" t="s">
        <v>0</v>
      </c>
      <c r="B5" s="26" t="s">
        <v>1</v>
      </c>
      <c r="C5" s="27" t="s">
        <v>2</v>
      </c>
      <c r="D5" s="27" t="s">
        <v>3</v>
      </c>
      <c r="E5" s="27" t="s">
        <v>4</v>
      </c>
      <c r="F5" s="27" t="s">
        <v>5</v>
      </c>
      <c r="G5" s="9" t="s">
        <v>6</v>
      </c>
      <c r="H5" s="56" t="s">
        <v>7</v>
      </c>
      <c r="I5" s="27" t="s">
        <v>8</v>
      </c>
      <c r="J5" s="36" t="s">
        <v>9</v>
      </c>
      <c r="K5" s="108" t="s">
        <v>78</v>
      </c>
      <c r="L5" s="109"/>
    </row>
    <row r="6" spans="1:12">
      <c r="A6" s="71">
        <v>81</v>
      </c>
      <c r="B6" s="72" t="s">
        <v>20</v>
      </c>
      <c r="C6" s="73" t="s">
        <v>21</v>
      </c>
      <c r="D6" s="73" t="s">
        <v>22</v>
      </c>
      <c r="E6" s="74">
        <v>129.54</v>
      </c>
      <c r="F6" s="51">
        <v>1954</v>
      </c>
      <c r="G6" s="52">
        <v>405997.82</v>
      </c>
      <c r="H6" s="65">
        <v>0</v>
      </c>
      <c r="I6" s="20">
        <v>39253</v>
      </c>
      <c r="J6" s="20">
        <v>39905</v>
      </c>
      <c r="K6" s="108" t="s">
        <v>82</v>
      </c>
      <c r="L6" s="106"/>
    </row>
    <row r="7" spans="1:12">
      <c r="A7" s="71">
        <v>82</v>
      </c>
      <c r="B7" s="60" t="s">
        <v>23</v>
      </c>
      <c r="C7" s="75" t="s">
        <v>24</v>
      </c>
      <c r="D7" s="58" t="s">
        <v>22</v>
      </c>
      <c r="E7" s="37">
        <v>24.64</v>
      </c>
      <c r="F7" s="21">
        <v>1980</v>
      </c>
      <c r="G7" s="42">
        <v>71237.8</v>
      </c>
      <c r="H7" s="56">
        <v>0</v>
      </c>
      <c r="I7" s="92">
        <v>39253</v>
      </c>
      <c r="J7" s="20">
        <v>39905</v>
      </c>
      <c r="K7" s="108" t="s">
        <v>83</v>
      </c>
      <c r="L7" s="109"/>
    </row>
    <row r="8" spans="1:12">
      <c r="A8" s="71"/>
      <c r="B8" s="76" t="s">
        <v>73</v>
      </c>
      <c r="C8" s="77"/>
      <c r="D8" s="77"/>
      <c r="E8" s="78">
        <f>SUM(E6:E7)</f>
        <v>154.18</v>
      </c>
      <c r="F8" s="77"/>
      <c r="G8" s="59">
        <f>SUM(G6:G7)</f>
        <v>477235.62</v>
      </c>
      <c r="H8" s="59">
        <f>SUM(H6:H7)</f>
        <v>0</v>
      </c>
      <c r="I8" s="77"/>
      <c r="J8" s="77"/>
      <c r="K8" s="15"/>
      <c r="L8" s="15"/>
    </row>
    <row r="9" spans="1:12">
      <c r="A9" s="25"/>
      <c r="B9" s="34"/>
      <c r="C9" s="79" t="s">
        <v>17</v>
      </c>
      <c r="D9" s="19"/>
      <c r="E9" s="25"/>
      <c r="F9" s="25"/>
      <c r="G9" s="22"/>
      <c r="H9" s="22"/>
      <c r="I9" s="24"/>
      <c r="J9" s="93"/>
    </row>
    <row r="10" spans="1:12">
      <c r="A10" s="27" t="s">
        <v>0</v>
      </c>
      <c r="B10" s="26" t="s">
        <v>1</v>
      </c>
      <c r="C10" s="27" t="s">
        <v>2</v>
      </c>
      <c r="D10" s="27" t="s">
        <v>3</v>
      </c>
      <c r="E10" s="27" t="s">
        <v>4</v>
      </c>
      <c r="F10" s="27" t="s">
        <v>5</v>
      </c>
      <c r="G10" s="9" t="s">
        <v>6</v>
      </c>
      <c r="H10" s="56" t="s">
        <v>7</v>
      </c>
      <c r="I10" s="82"/>
      <c r="J10" s="94"/>
      <c r="K10" s="108" t="s">
        <v>78</v>
      </c>
      <c r="L10" s="109"/>
    </row>
    <row r="11" spans="1:12">
      <c r="A11" s="71">
        <v>85</v>
      </c>
      <c r="B11" s="60"/>
      <c r="C11" s="58" t="s">
        <v>13</v>
      </c>
      <c r="D11" s="58" t="s">
        <v>64</v>
      </c>
      <c r="E11" s="21"/>
      <c r="F11" s="21">
        <v>2006</v>
      </c>
      <c r="G11" s="42">
        <v>21217.5</v>
      </c>
      <c r="H11" s="42">
        <v>20834.990000000002</v>
      </c>
      <c r="I11" s="21" t="s">
        <v>18</v>
      </c>
      <c r="J11" s="95" t="s">
        <v>18</v>
      </c>
      <c r="K11" s="107"/>
      <c r="L11" s="105"/>
    </row>
    <row r="12" spans="1:12">
      <c r="A12" s="27"/>
      <c r="B12" s="26" t="s">
        <v>80</v>
      </c>
      <c r="C12" s="27"/>
      <c r="D12" s="27"/>
      <c r="E12" s="54"/>
      <c r="F12" s="27"/>
      <c r="G12" s="10">
        <f>G11+G8</f>
        <v>498453.12</v>
      </c>
      <c r="H12" s="10">
        <f>H11+H8</f>
        <v>20834.990000000002</v>
      </c>
      <c r="I12" s="21"/>
      <c r="J12" s="20"/>
      <c r="K12" s="15"/>
      <c r="L12" s="15"/>
    </row>
    <row r="13" spans="1:12">
      <c r="A13" s="27"/>
      <c r="B13" s="26"/>
      <c r="C13" s="38"/>
      <c r="D13" s="38"/>
      <c r="E13" s="27"/>
      <c r="F13" s="27"/>
      <c r="G13" s="9"/>
      <c r="H13" s="9"/>
      <c r="I13" s="82"/>
      <c r="J13" s="91"/>
      <c r="K13" s="15"/>
      <c r="L13" s="15"/>
    </row>
    <row r="14" spans="1:12">
      <c r="A14" s="27"/>
      <c r="B14" s="26"/>
      <c r="C14" s="70" t="s">
        <v>74</v>
      </c>
      <c r="D14" s="67"/>
      <c r="E14" s="27"/>
      <c r="F14" s="27"/>
      <c r="G14" s="10"/>
      <c r="H14" s="10"/>
      <c r="I14" s="82"/>
      <c r="J14" s="91"/>
      <c r="K14" s="15"/>
      <c r="L14" s="15"/>
    </row>
    <row r="15" spans="1:12">
      <c r="A15" s="27">
        <v>86</v>
      </c>
      <c r="B15" s="60" t="s">
        <v>66</v>
      </c>
      <c r="C15" s="58" t="s">
        <v>75</v>
      </c>
      <c r="D15" s="58" t="s">
        <v>25</v>
      </c>
      <c r="E15" s="54">
        <v>284.54000000000002</v>
      </c>
      <c r="F15" s="21">
        <v>1982</v>
      </c>
      <c r="G15" s="46">
        <v>2104107.59</v>
      </c>
      <c r="H15" s="46">
        <v>0</v>
      </c>
      <c r="I15" s="20">
        <v>39279</v>
      </c>
      <c r="J15" s="20">
        <v>39905</v>
      </c>
      <c r="K15" s="108" t="s">
        <v>84</v>
      </c>
      <c r="L15" s="109"/>
    </row>
    <row r="16" spans="1:12">
      <c r="A16" s="27"/>
      <c r="B16" s="26"/>
      <c r="C16" s="61"/>
      <c r="D16" s="38"/>
      <c r="E16" s="27"/>
      <c r="F16" s="27"/>
      <c r="G16" s="10"/>
      <c r="H16" s="10"/>
      <c r="I16" s="82"/>
      <c r="J16" s="91"/>
      <c r="K16" s="15"/>
      <c r="L16" s="15"/>
    </row>
    <row r="17" spans="3:9">
      <c r="C17" s="8"/>
      <c r="D17" s="16"/>
      <c r="E17" s="7"/>
      <c r="F17" s="16"/>
      <c r="G17" s="14"/>
      <c r="H17" s="14"/>
      <c r="I17" s="16"/>
    </row>
    <row r="18" spans="3:9">
      <c r="E18" s="53"/>
    </row>
  </sheetData>
  <mergeCells count="6">
    <mergeCell ref="K11:L11"/>
    <mergeCell ref="K15:L15"/>
    <mergeCell ref="K7:L7"/>
    <mergeCell ref="K6:L6"/>
    <mergeCell ref="K5:L5"/>
    <mergeCell ref="K10:L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1"/>
  <sheetViews>
    <sheetView tabSelected="1" topLeftCell="B1" zoomScale="115" zoomScaleNormal="115" workbookViewId="0">
      <selection activeCell="G57" sqref="G57:H57"/>
    </sheetView>
  </sheetViews>
  <sheetFormatPr defaultColWidth="13.140625" defaultRowHeight="15"/>
  <cols>
    <col min="1" max="1" width="4.140625" style="4" customWidth="1"/>
    <col min="2" max="2" width="14.5703125" style="40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8">
      <c r="A1" s="1"/>
      <c r="B1" s="2"/>
      <c r="C1" s="1" t="s">
        <v>87</v>
      </c>
      <c r="D1" s="1"/>
      <c r="E1" s="1"/>
      <c r="F1" s="1"/>
      <c r="G1" s="3" t="s">
        <v>88</v>
      </c>
      <c r="H1" s="3"/>
    </row>
    <row r="2" spans="1:8">
      <c r="A2" s="27"/>
      <c r="B2" s="26"/>
      <c r="C2" s="70"/>
      <c r="D2" s="38"/>
      <c r="E2" s="9"/>
      <c r="F2" s="9"/>
      <c r="G2" s="10"/>
      <c r="H2" s="9"/>
    </row>
    <row r="3" spans="1:8">
      <c r="A3" s="27"/>
      <c r="B3" s="26"/>
      <c r="C3" s="70" t="s">
        <v>19</v>
      </c>
      <c r="D3" s="38"/>
      <c r="E3" s="9"/>
      <c r="F3" s="9"/>
      <c r="G3" s="9"/>
      <c r="H3" s="9"/>
    </row>
    <row r="4" spans="1:8">
      <c r="A4" s="27"/>
      <c r="B4" s="26" t="s">
        <v>1</v>
      </c>
      <c r="C4" s="27" t="s">
        <v>2</v>
      </c>
      <c r="D4" s="27" t="s">
        <v>3</v>
      </c>
      <c r="E4" s="27" t="s">
        <v>50</v>
      </c>
      <c r="F4" s="27" t="s">
        <v>5</v>
      </c>
      <c r="G4" s="9" t="s">
        <v>6</v>
      </c>
      <c r="H4" s="9" t="s">
        <v>7</v>
      </c>
    </row>
    <row r="5" spans="1:8">
      <c r="A5" s="27"/>
      <c r="B5" s="26"/>
      <c r="C5" s="27" t="s">
        <v>17</v>
      </c>
      <c r="D5" s="27"/>
      <c r="E5" s="27"/>
      <c r="F5" s="27"/>
      <c r="G5" s="9"/>
      <c r="H5" s="9"/>
    </row>
    <row r="6" spans="1:8">
      <c r="A6" s="27"/>
      <c r="B6" s="26" t="s">
        <v>112</v>
      </c>
      <c r="C6" s="38" t="s">
        <v>89</v>
      </c>
      <c r="D6" s="38" t="s">
        <v>26</v>
      </c>
      <c r="E6" s="27">
        <v>2</v>
      </c>
      <c r="F6" s="27"/>
      <c r="G6" s="9">
        <v>5597.42</v>
      </c>
      <c r="H6" s="9">
        <v>5597.42</v>
      </c>
    </row>
    <row r="7" spans="1:8">
      <c r="A7" s="27"/>
      <c r="B7" s="26"/>
      <c r="C7" s="27" t="s">
        <v>10</v>
      </c>
      <c r="D7" s="27"/>
      <c r="E7" s="27"/>
      <c r="F7" s="27"/>
      <c r="G7" s="9"/>
      <c r="H7" s="9"/>
    </row>
    <row r="8" spans="1:8">
      <c r="A8" s="27"/>
      <c r="B8" s="26" t="s">
        <v>120</v>
      </c>
      <c r="C8" s="61" t="s">
        <v>119</v>
      </c>
      <c r="D8" s="38" t="s">
        <v>26</v>
      </c>
      <c r="E8" s="27"/>
      <c r="F8" s="27">
        <v>2018</v>
      </c>
      <c r="G8" s="9">
        <v>11100</v>
      </c>
      <c r="H8" s="9">
        <v>0</v>
      </c>
    </row>
    <row r="9" spans="1:8">
      <c r="A9" s="27"/>
      <c r="B9" s="76" t="s">
        <v>97</v>
      </c>
      <c r="C9" s="99" t="s">
        <v>79</v>
      </c>
      <c r="D9" s="38" t="s">
        <v>26</v>
      </c>
      <c r="E9" s="81"/>
      <c r="F9" s="81">
        <v>2016</v>
      </c>
      <c r="G9" s="43">
        <v>5720</v>
      </c>
      <c r="H9" s="43">
        <v>0</v>
      </c>
    </row>
    <row r="10" spans="1:8">
      <c r="A10" s="32"/>
      <c r="B10" s="85" t="s">
        <v>98</v>
      </c>
      <c r="C10" s="99" t="s">
        <v>99</v>
      </c>
      <c r="D10" s="38" t="s">
        <v>26</v>
      </c>
      <c r="E10" s="100"/>
      <c r="F10" s="81">
        <v>2016</v>
      </c>
      <c r="G10" s="66">
        <v>19890</v>
      </c>
      <c r="H10" s="66">
        <v>0</v>
      </c>
    </row>
    <row r="11" spans="1:8">
      <c r="A11" s="32"/>
      <c r="B11" s="85" t="s">
        <v>101</v>
      </c>
      <c r="C11" s="99" t="s">
        <v>100</v>
      </c>
      <c r="D11" s="38" t="s">
        <v>26</v>
      </c>
      <c r="E11" s="100"/>
      <c r="F11" s="81">
        <v>2016</v>
      </c>
      <c r="G11" s="66">
        <v>7750</v>
      </c>
      <c r="H11" s="66">
        <v>0</v>
      </c>
    </row>
    <row r="12" spans="1:8">
      <c r="A12" s="32"/>
      <c r="B12" s="85" t="s">
        <v>104</v>
      </c>
      <c r="C12" s="99" t="s">
        <v>65</v>
      </c>
      <c r="D12" s="38" t="s">
        <v>26</v>
      </c>
      <c r="E12" s="100"/>
      <c r="F12" s="81">
        <v>2016</v>
      </c>
      <c r="G12" s="66">
        <v>18693.689999999999</v>
      </c>
      <c r="H12" s="66">
        <v>0</v>
      </c>
    </row>
    <row r="13" spans="1:8">
      <c r="A13" s="32"/>
      <c r="B13" s="85" t="s">
        <v>105</v>
      </c>
      <c r="C13" s="99" t="s">
        <v>65</v>
      </c>
      <c r="D13" s="38" t="s">
        <v>26</v>
      </c>
      <c r="E13" s="100"/>
      <c r="F13" s="81">
        <v>2016</v>
      </c>
      <c r="G13" s="66">
        <v>30670.62</v>
      </c>
      <c r="H13" s="66">
        <v>0</v>
      </c>
    </row>
    <row r="14" spans="1:8">
      <c r="A14" s="32"/>
      <c r="B14" s="85" t="s">
        <v>106</v>
      </c>
      <c r="C14" s="99" t="s">
        <v>65</v>
      </c>
      <c r="D14" s="38" t="s">
        <v>26</v>
      </c>
      <c r="E14" s="100"/>
      <c r="F14" s="81">
        <v>2016</v>
      </c>
      <c r="G14" s="66">
        <v>17634.900000000001</v>
      </c>
      <c r="H14" s="66">
        <v>0</v>
      </c>
    </row>
    <row r="15" spans="1:8">
      <c r="A15" s="32"/>
      <c r="B15" s="85" t="s">
        <v>111</v>
      </c>
      <c r="C15" s="99" t="s">
        <v>72</v>
      </c>
      <c r="D15" s="38" t="s">
        <v>26</v>
      </c>
      <c r="E15" s="100"/>
      <c r="F15" s="81">
        <v>2013</v>
      </c>
      <c r="G15" s="66">
        <v>20990</v>
      </c>
      <c r="H15" s="66">
        <v>0</v>
      </c>
    </row>
    <row r="16" spans="1:8" ht="26.25">
      <c r="A16" s="32"/>
      <c r="B16" s="45" t="s">
        <v>103</v>
      </c>
      <c r="C16" s="50" t="s">
        <v>102</v>
      </c>
      <c r="D16" s="38" t="s">
        <v>26</v>
      </c>
      <c r="E16" s="28"/>
      <c r="F16" s="27">
        <v>2002</v>
      </c>
      <c r="G16" s="13">
        <v>19374.099999999999</v>
      </c>
      <c r="H16" s="13">
        <v>0</v>
      </c>
    </row>
    <row r="17" spans="1:8">
      <c r="A17" s="27"/>
      <c r="B17" s="45" t="s">
        <v>27</v>
      </c>
      <c r="C17" s="86" t="s">
        <v>28</v>
      </c>
      <c r="D17" s="39" t="s">
        <v>26</v>
      </c>
      <c r="E17" s="44"/>
      <c r="F17" s="44">
        <v>2008</v>
      </c>
      <c r="G17" s="13">
        <v>19506</v>
      </c>
      <c r="H17" s="13">
        <v>0</v>
      </c>
    </row>
    <row r="18" spans="1:8">
      <c r="A18" s="27"/>
      <c r="B18" s="45" t="s">
        <v>68</v>
      </c>
      <c r="C18" s="86" t="s">
        <v>29</v>
      </c>
      <c r="D18" s="39" t="s">
        <v>26</v>
      </c>
      <c r="E18" s="44"/>
      <c r="F18" s="44">
        <v>2005</v>
      </c>
      <c r="G18" s="13">
        <v>8133.95</v>
      </c>
      <c r="H18" s="13">
        <v>0</v>
      </c>
    </row>
    <row r="19" spans="1:8">
      <c r="A19" s="27"/>
      <c r="B19" s="76" t="s">
        <v>94</v>
      </c>
      <c r="C19" s="99" t="s">
        <v>15</v>
      </c>
      <c r="D19" s="39" t="s">
        <v>26</v>
      </c>
      <c r="E19" s="82"/>
      <c r="F19" s="81">
        <v>2012</v>
      </c>
      <c r="G19" s="43">
        <v>10250</v>
      </c>
      <c r="H19" s="43">
        <v>0</v>
      </c>
    </row>
    <row r="20" spans="1:8">
      <c r="A20" s="27"/>
      <c r="B20" s="45" t="s">
        <v>32</v>
      </c>
      <c r="C20" s="39" t="s">
        <v>33</v>
      </c>
      <c r="D20" s="39" t="s">
        <v>31</v>
      </c>
      <c r="E20" s="44"/>
      <c r="F20" s="44">
        <v>2007</v>
      </c>
      <c r="G20" s="13">
        <v>7218</v>
      </c>
      <c r="H20" s="13">
        <v>0</v>
      </c>
    </row>
    <row r="21" spans="1:8">
      <c r="A21" s="27"/>
      <c r="B21" s="45" t="s">
        <v>34</v>
      </c>
      <c r="C21" s="86" t="s">
        <v>35</v>
      </c>
      <c r="D21" s="39" t="s">
        <v>36</v>
      </c>
      <c r="E21" s="44"/>
      <c r="F21" s="44">
        <v>2002</v>
      </c>
      <c r="G21" s="13">
        <v>139167</v>
      </c>
      <c r="H21" s="13">
        <v>0</v>
      </c>
    </row>
    <row r="22" spans="1:8">
      <c r="A22" s="27"/>
      <c r="B22" s="45" t="s">
        <v>37</v>
      </c>
      <c r="C22" s="50" t="s">
        <v>38</v>
      </c>
      <c r="D22" s="39" t="s">
        <v>26</v>
      </c>
      <c r="E22" s="44"/>
      <c r="F22" s="27">
        <v>2002</v>
      </c>
      <c r="G22" s="13">
        <v>30926.21</v>
      </c>
      <c r="H22" s="13">
        <v>0</v>
      </c>
    </row>
    <row r="23" spans="1:8">
      <c r="A23" s="27"/>
      <c r="B23" s="45" t="s">
        <v>39</v>
      </c>
      <c r="C23" s="86" t="s">
        <v>38</v>
      </c>
      <c r="D23" s="39" t="s">
        <v>26</v>
      </c>
      <c r="E23" s="44"/>
      <c r="F23" s="44">
        <v>2005</v>
      </c>
      <c r="G23" s="13">
        <v>31414.13</v>
      </c>
      <c r="H23" s="13">
        <v>0</v>
      </c>
    </row>
    <row r="24" spans="1:8">
      <c r="A24" s="27">
        <v>9</v>
      </c>
      <c r="B24" s="96" t="s">
        <v>107</v>
      </c>
      <c r="C24" s="101" t="s">
        <v>40</v>
      </c>
      <c r="D24" s="101" t="s">
        <v>26</v>
      </c>
      <c r="E24" s="90"/>
      <c r="F24" s="90">
        <v>2009</v>
      </c>
      <c r="G24" s="17">
        <v>12940</v>
      </c>
      <c r="H24" s="17">
        <v>0</v>
      </c>
    </row>
    <row r="25" spans="1:8">
      <c r="A25" s="27"/>
      <c r="B25" s="26" t="s">
        <v>41</v>
      </c>
      <c r="C25" s="50" t="s">
        <v>42</v>
      </c>
      <c r="D25" s="38" t="s">
        <v>26</v>
      </c>
      <c r="E25" s="27"/>
      <c r="F25" s="27">
        <v>2005</v>
      </c>
      <c r="G25" s="9">
        <v>10527.1</v>
      </c>
      <c r="H25" s="9">
        <v>0</v>
      </c>
    </row>
    <row r="26" spans="1:8">
      <c r="A26" s="27"/>
      <c r="B26" s="26" t="s">
        <v>108</v>
      </c>
      <c r="C26" s="50" t="s">
        <v>43</v>
      </c>
      <c r="D26" s="38" t="s">
        <v>30</v>
      </c>
      <c r="E26" s="27"/>
      <c r="F26" s="27">
        <v>2005</v>
      </c>
      <c r="G26" s="9">
        <v>12075</v>
      </c>
      <c r="H26" s="9">
        <v>0</v>
      </c>
    </row>
    <row r="27" spans="1:8">
      <c r="A27" s="27"/>
      <c r="B27" s="26" t="s">
        <v>44</v>
      </c>
      <c r="C27" s="38" t="s">
        <v>45</v>
      </c>
      <c r="D27" s="38" t="s">
        <v>26</v>
      </c>
      <c r="E27" s="27"/>
      <c r="F27" s="27">
        <v>2010</v>
      </c>
      <c r="G27" s="9">
        <v>23176</v>
      </c>
      <c r="H27" s="9">
        <v>0</v>
      </c>
    </row>
    <row r="28" spans="1:8">
      <c r="A28" s="27">
        <v>10</v>
      </c>
      <c r="B28" s="26" t="s">
        <v>46</v>
      </c>
      <c r="C28" s="38" t="s">
        <v>45</v>
      </c>
      <c r="D28" s="38" t="s">
        <v>26</v>
      </c>
      <c r="E28" s="27"/>
      <c r="F28" s="27">
        <v>2010</v>
      </c>
      <c r="G28" s="9">
        <v>23176</v>
      </c>
      <c r="H28" s="9">
        <v>0</v>
      </c>
    </row>
    <row r="29" spans="1:8">
      <c r="A29" s="27"/>
      <c r="B29" s="26" t="s">
        <v>47</v>
      </c>
      <c r="C29" s="38" t="s">
        <v>48</v>
      </c>
      <c r="D29" s="38" t="s">
        <v>26</v>
      </c>
      <c r="E29" s="27">
        <v>1</v>
      </c>
      <c r="F29" s="27">
        <v>2010</v>
      </c>
      <c r="G29" s="9">
        <v>5253</v>
      </c>
      <c r="H29" s="9">
        <v>0</v>
      </c>
    </row>
    <row r="30" spans="1:8">
      <c r="A30" s="27"/>
      <c r="B30" s="26" t="s">
        <v>91</v>
      </c>
      <c r="C30" s="38" t="s">
        <v>49</v>
      </c>
      <c r="D30" s="38" t="s">
        <v>26</v>
      </c>
      <c r="E30" s="27"/>
      <c r="F30" s="27">
        <v>2009</v>
      </c>
      <c r="G30" s="9">
        <v>15000</v>
      </c>
      <c r="H30" s="9">
        <v>0</v>
      </c>
    </row>
    <row r="31" spans="1:8">
      <c r="A31" s="27"/>
      <c r="B31" s="26" t="s">
        <v>14</v>
      </c>
      <c r="C31" s="38" t="s">
        <v>71</v>
      </c>
      <c r="D31" s="38" t="s">
        <v>26</v>
      </c>
      <c r="E31" s="27"/>
      <c r="F31" s="27">
        <v>2011</v>
      </c>
      <c r="G31" s="9">
        <v>8000</v>
      </c>
      <c r="H31" s="9">
        <v>0</v>
      </c>
    </row>
    <row r="32" spans="1:8" ht="26.25">
      <c r="A32" s="83"/>
      <c r="B32" s="104"/>
      <c r="C32" s="88" t="s">
        <v>121</v>
      </c>
      <c r="D32" s="38" t="s">
        <v>26</v>
      </c>
      <c r="E32" s="49"/>
      <c r="F32" s="49">
        <v>2018</v>
      </c>
      <c r="G32" s="11">
        <v>16000</v>
      </c>
      <c r="H32" s="11">
        <v>0</v>
      </c>
    </row>
    <row r="33" spans="1:10">
      <c r="A33" s="83"/>
      <c r="B33" s="26" t="s">
        <v>11</v>
      </c>
      <c r="C33" s="84"/>
      <c r="D33" s="84"/>
      <c r="E33" s="49"/>
      <c r="F33" s="49"/>
      <c r="G33" s="33">
        <f>SUM(G8:G32)</f>
        <v>524585.69999999995</v>
      </c>
      <c r="H33" s="33">
        <f>SUM(H9:H31)</f>
        <v>0</v>
      </c>
    </row>
    <row r="34" spans="1:10">
      <c r="A34" s="83"/>
      <c r="B34" s="64"/>
      <c r="C34" s="84" t="s">
        <v>16</v>
      </c>
      <c r="D34" s="84"/>
      <c r="E34" s="62"/>
      <c r="F34" s="28"/>
      <c r="G34" s="23"/>
      <c r="H34" s="13"/>
    </row>
    <row r="35" spans="1:10">
      <c r="A35" s="27">
        <v>11</v>
      </c>
      <c r="B35" s="45" t="s">
        <v>1</v>
      </c>
      <c r="C35" s="27" t="s">
        <v>2</v>
      </c>
      <c r="D35" s="27" t="s">
        <v>3</v>
      </c>
      <c r="E35" s="27" t="s">
        <v>50</v>
      </c>
      <c r="F35" s="27" t="s">
        <v>5</v>
      </c>
      <c r="G35" s="9" t="s">
        <v>6</v>
      </c>
      <c r="H35" s="9" t="s">
        <v>7</v>
      </c>
    </row>
    <row r="36" spans="1:10">
      <c r="A36" s="27">
        <v>12</v>
      </c>
      <c r="B36" s="45" t="s">
        <v>51</v>
      </c>
      <c r="C36" s="87" t="s">
        <v>52</v>
      </c>
      <c r="D36" s="38" t="s">
        <v>22</v>
      </c>
      <c r="E36" s="44">
        <v>2</v>
      </c>
      <c r="F36" s="44">
        <v>2007</v>
      </c>
      <c r="G36" s="13">
        <v>11320</v>
      </c>
      <c r="H36" s="9">
        <v>0</v>
      </c>
    </row>
    <row r="37" spans="1:10">
      <c r="A37" s="27">
        <f>A36+1</f>
        <v>13</v>
      </c>
      <c r="B37" s="98" t="s">
        <v>53</v>
      </c>
      <c r="C37" s="97" t="s">
        <v>54</v>
      </c>
      <c r="D37" s="47" t="s">
        <v>26</v>
      </c>
      <c r="E37" s="102"/>
      <c r="F37" s="49">
        <v>2005</v>
      </c>
      <c r="G37" s="12">
        <v>10700</v>
      </c>
      <c r="H37" s="12">
        <v>0</v>
      </c>
    </row>
    <row r="38" spans="1:10">
      <c r="A38" s="27">
        <f>A37+1</f>
        <v>14</v>
      </c>
      <c r="B38" s="45" t="s">
        <v>55</v>
      </c>
      <c r="C38" s="87" t="s">
        <v>56</v>
      </c>
      <c r="D38" s="38" t="s">
        <v>26</v>
      </c>
      <c r="E38" s="27"/>
      <c r="F38" s="44">
        <v>2005</v>
      </c>
      <c r="G38" s="13">
        <v>13428.5</v>
      </c>
      <c r="H38" s="13">
        <v>0</v>
      </c>
      <c r="J38" t="s">
        <v>113</v>
      </c>
    </row>
    <row r="39" spans="1:10">
      <c r="A39" s="27"/>
      <c r="B39" s="96" t="s">
        <v>57</v>
      </c>
      <c r="C39" s="89" t="s">
        <v>58</v>
      </c>
      <c r="D39" s="38" t="s">
        <v>26</v>
      </c>
      <c r="E39" s="27">
        <v>3</v>
      </c>
      <c r="F39" s="44">
        <v>2010</v>
      </c>
      <c r="G39" s="13">
        <v>13545</v>
      </c>
      <c r="H39" s="13">
        <v>0</v>
      </c>
    </row>
    <row r="40" spans="1:10">
      <c r="A40" s="27"/>
      <c r="B40" s="45" t="s">
        <v>59</v>
      </c>
      <c r="C40" s="87" t="s">
        <v>60</v>
      </c>
      <c r="D40" s="47" t="s">
        <v>26</v>
      </c>
      <c r="E40" s="27"/>
      <c r="F40" s="49">
        <v>2010</v>
      </c>
      <c r="G40" s="13">
        <v>3400</v>
      </c>
      <c r="H40" s="12">
        <v>0</v>
      </c>
    </row>
    <row r="41" spans="1:10">
      <c r="A41" s="27"/>
      <c r="B41" s="45"/>
      <c r="C41" s="87" t="s">
        <v>110</v>
      </c>
      <c r="D41" s="38"/>
      <c r="E41" s="27">
        <v>8</v>
      </c>
      <c r="F41" s="49">
        <v>2013</v>
      </c>
      <c r="G41" s="13">
        <v>6250</v>
      </c>
      <c r="H41" s="12">
        <v>0</v>
      </c>
    </row>
    <row r="42" spans="1:10">
      <c r="A42" s="27"/>
      <c r="B42" s="26" t="s">
        <v>96</v>
      </c>
      <c r="C42" s="61" t="s">
        <v>95</v>
      </c>
      <c r="D42" s="103" t="s">
        <v>26</v>
      </c>
      <c r="E42" s="27"/>
      <c r="F42" s="27">
        <v>2014</v>
      </c>
      <c r="G42" s="9">
        <v>39000</v>
      </c>
      <c r="H42" s="9">
        <v>0</v>
      </c>
    </row>
    <row r="43" spans="1:10">
      <c r="A43" s="27"/>
      <c r="B43" s="45" t="s">
        <v>69</v>
      </c>
      <c r="C43" s="61" t="s">
        <v>70</v>
      </c>
      <c r="D43" s="27"/>
      <c r="E43" s="28"/>
      <c r="F43" s="27">
        <v>2011</v>
      </c>
      <c r="G43" s="9">
        <v>27000</v>
      </c>
      <c r="H43" s="9">
        <v>0</v>
      </c>
    </row>
    <row r="44" spans="1:10">
      <c r="A44" s="27"/>
      <c r="B44" s="26" t="s">
        <v>116</v>
      </c>
      <c r="C44" s="61" t="s">
        <v>67</v>
      </c>
      <c r="D44" s="38" t="s">
        <v>26</v>
      </c>
      <c r="E44" s="27"/>
      <c r="F44" s="27">
        <v>2017</v>
      </c>
      <c r="G44" s="9">
        <v>3460</v>
      </c>
      <c r="H44" s="9">
        <v>0</v>
      </c>
    </row>
    <row r="45" spans="1:10">
      <c r="A45" s="27"/>
      <c r="B45" s="26"/>
      <c r="C45" s="61" t="s">
        <v>117</v>
      </c>
      <c r="D45" s="38" t="s">
        <v>26</v>
      </c>
      <c r="E45" s="27">
        <v>5</v>
      </c>
      <c r="F45" s="27">
        <v>2017</v>
      </c>
      <c r="G45" s="9">
        <v>26750</v>
      </c>
      <c r="H45" s="9">
        <v>0</v>
      </c>
    </row>
    <row r="46" spans="1:10">
      <c r="A46" s="27"/>
      <c r="B46" s="26"/>
      <c r="C46" s="61"/>
      <c r="D46" s="38"/>
      <c r="E46" s="27"/>
      <c r="F46" s="27"/>
      <c r="G46" s="10">
        <f>SUM(G36:G45)</f>
        <v>154853.5</v>
      </c>
      <c r="H46" s="10">
        <f>SUM(H36:H45)</f>
        <v>0</v>
      </c>
    </row>
    <row r="47" spans="1:10">
      <c r="A47" s="27">
        <v>13</v>
      </c>
      <c r="B47" s="26"/>
      <c r="C47" s="61"/>
      <c r="D47" s="38"/>
      <c r="E47" s="27"/>
      <c r="F47" s="27"/>
      <c r="G47" s="9"/>
      <c r="H47" s="9"/>
    </row>
    <row r="48" spans="1:10">
      <c r="A48" s="80"/>
      <c r="B48" s="30"/>
      <c r="C48" s="29" t="s">
        <v>12</v>
      </c>
      <c r="D48" s="29"/>
      <c r="E48" s="63"/>
      <c r="F48" s="63"/>
      <c r="G48" s="35"/>
      <c r="H48" s="18"/>
    </row>
    <row r="49" spans="1:8">
      <c r="A49" s="31"/>
      <c r="B49" s="26" t="s">
        <v>81</v>
      </c>
      <c r="C49" s="61" t="s">
        <v>61</v>
      </c>
      <c r="D49" s="38" t="s">
        <v>26</v>
      </c>
      <c r="E49" s="27"/>
      <c r="F49" s="27">
        <v>2004</v>
      </c>
      <c r="G49" s="9">
        <v>339000</v>
      </c>
      <c r="H49" s="9">
        <v>0</v>
      </c>
    </row>
    <row r="50" spans="1:8">
      <c r="A50" s="32"/>
      <c r="B50" s="26" t="s">
        <v>62</v>
      </c>
      <c r="C50" s="61" t="s">
        <v>63</v>
      </c>
      <c r="D50" s="38" t="s">
        <v>26</v>
      </c>
      <c r="E50" s="27"/>
      <c r="F50" s="27">
        <v>2003</v>
      </c>
      <c r="G50" s="9">
        <v>717650.4</v>
      </c>
      <c r="H50" s="9">
        <v>0</v>
      </c>
    </row>
    <row r="51" spans="1:8" ht="26.25">
      <c r="A51" s="83"/>
      <c r="B51" s="26"/>
      <c r="C51" s="55" t="s">
        <v>109</v>
      </c>
      <c r="D51" s="38" t="s">
        <v>26</v>
      </c>
      <c r="E51" s="27"/>
      <c r="F51" s="49">
        <v>2014</v>
      </c>
      <c r="G51" s="12">
        <v>10000</v>
      </c>
      <c r="H51" s="12">
        <v>0</v>
      </c>
    </row>
    <row r="52" spans="1:8">
      <c r="A52" s="83"/>
      <c r="B52" s="26"/>
      <c r="C52" s="61" t="s">
        <v>76</v>
      </c>
      <c r="D52" s="38" t="s">
        <v>26</v>
      </c>
      <c r="E52" s="27"/>
      <c r="F52" s="27">
        <v>2012</v>
      </c>
      <c r="G52" s="9">
        <v>35000</v>
      </c>
      <c r="H52" s="9">
        <v>0</v>
      </c>
    </row>
    <row r="53" spans="1:8">
      <c r="A53" s="83"/>
      <c r="B53" s="26" t="s">
        <v>90</v>
      </c>
      <c r="C53" s="61" t="s">
        <v>77</v>
      </c>
      <c r="D53" s="38" t="s">
        <v>26</v>
      </c>
      <c r="E53" s="27"/>
      <c r="F53" s="27">
        <v>2012</v>
      </c>
      <c r="G53" s="9">
        <v>50000</v>
      </c>
      <c r="H53" s="9">
        <v>0</v>
      </c>
    </row>
    <row r="54" spans="1:8">
      <c r="A54" s="83"/>
      <c r="B54" s="26" t="s">
        <v>93</v>
      </c>
      <c r="C54" s="61" t="s">
        <v>92</v>
      </c>
      <c r="D54" s="38" t="s">
        <v>26</v>
      </c>
      <c r="E54" s="27"/>
      <c r="F54" s="27">
        <v>2015</v>
      </c>
      <c r="G54" s="9">
        <v>152042.56</v>
      </c>
      <c r="H54" s="9">
        <v>86881.48</v>
      </c>
    </row>
    <row r="55" spans="1:8">
      <c r="A55" s="83"/>
      <c r="B55" s="26" t="s">
        <v>115</v>
      </c>
      <c r="C55" s="61" t="s">
        <v>114</v>
      </c>
      <c r="D55" s="38" t="s">
        <v>26</v>
      </c>
      <c r="E55" s="62"/>
      <c r="F55" s="32">
        <v>2017</v>
      </c>
      <c r="G55" s="11">
        <v>679990</v>
      </c>
      <c r="H55" s="11">
        <v>583658.14</v>
      </c>
    </row>
    <row r="56" spans="1:8">
      <c r="A56" s="83"/>
      <c r="B56" s="26" t="s">
        <v>11</v>
      </c>
      <c r="C56" s="84"/>
      <c r="D56" s="38"/>
      <c r="E56" s="62"/>
      <c r="F56" s="32"/>
      <c r="G56" s="33">
        <f>SUM(G49:G55)</f>
        <v>1983682.96</v>
      </c>
      <c r="H56" s="33">
        <f>SUM(H49:H55)</f>
        <v>670539.62</v>
      </c>
    </row>
    <row r="57" spans="1:8">
      <c r="A57" s="83"/>
      <c r="B57" s="26"/>
      <c r="C57" s="84"/>
      <c r="D57" s="38"/>
      <c r="E57" s="62"/>
      <c r="F57" s="32"/>
      <c r="G57" s="10">
        <f>G56+G46+G33</f>
        <v>2663122.16</v>
      </c>
      <c r="H57" s="10">
        <f>H56+H46+H33</f>
        <v>670539.62</v>
      </c>
    </row>
    <row r="58" spans="1:8">
      <c r="A58" s="27"/>
      <c r="B58" s="26" t="s">
        <v>118</v>
      </c>
      <c r="C58" s="38"/>
      <c r="D58" s="38"/>
      <c r="E58" s="27"/>
      <c r="F58" s="27"/>
      <c r="G58" s="59">
        <f>G57+G6</f>
        <v>2668719.58</v>
      </c>
      <c r="H58" s="59">
        <f>H57+H6</f>
        <v>676137.04</v>
      </c>
    </row>
    <row r="59" spans="1:8">
      <c r="A59" s="27"/>
      <c r="B59" s="26"/>
      <c r="C59" s="38"/>
      <c r="D59" s="38"/>
      <c r="E59" s="27"/>
      <c r="F59" s="27"/>
      <c r="G59" s="9"/>
      <c r="H59" s="9"/>
    </row>
    <row r="61" spans="1:8">
      <c r="G61" s="4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2019-02-20T07:17:18Z</cp:lastPrinted>
  <dcterms:created xsi:type="dcterms:W3CDTF">2011-07-15T05:14:25Z</dcterms:created>
  <dcterms:modified xsi:type="dcterms:W3CDTF">2019-02-26T07:09:03Z</dcterms:modified>
</cp:coreProperties>
</file>