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движимое!$C$1:$C$57</definedName>
  </definedNames>
  <calcPr calcId="125725"/>
</workbook>
</file>

<file path=xl/calcChain.xml><?xml version="1.0" encoding="utf-8"?>
<calcChain xmlns="http://schemas.openxmlformats.org/spreadsheetml/2006/main">
  <c r="G31" i="4"/>
  <c r="H44"/>
  <c r="G44"/>
  <c r="H54"/>
  <c r="G54"/>
  <c r="H31"/>
  <c r="H7" i="5"/>
  <c r="H11" s="1"/>
  <c r="H55" i="4" l="1"/>
  <c r="H56" s="1"/>
  <c r="G55"/>
  <c r="G56" s="1"/>
  <c r="G7" i="5" l="1"/>
  <c r="G11" s="1"/>
  <c r="E7"/>
  <c r="A35" i="4" l="1"/>
  <c r="A36" s="1"/>
</calcChain>
</file>

<file path=xl/sharedStrings.xml><?xml version="1.0" encoding="utf-8"?>
<sst xmlns="http://schemas.openxmlformats.org/spreadsheetml/2006/main" count="189" uniqueCount="121">
  <si>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</si>
  <si>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</si>
  <si>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</si>
  <si>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</si>
  <si>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</si>
  <si>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</si>
  <si>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</si>
  <si>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</si>
  <si>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</si>
  <si>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</si>
  <si>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</si>
  <si>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итого</t>
  </si>
  <si>
    <t>транспортные средства</t>
  </si>
  <si>
    <t>Скотомогильник</t>
  </si>
  <si>
    <t>ВА0000000101</t>
  </si>
  <si>
    <t>Принтер лазерный</t>
  </si>
  <si>
    <t>произв. и хоз. инвентарь</t>
  </si>
  <si>
    <t>казна</t>
  </si>
  <si>
    <t>-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</si>
  <si>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</si>
  <si>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</si>
  <si>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</si>
  <si>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</si>
  <si>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</si>
  <si>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</si>
  <si>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</si>
  <si>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с. Романовка ул. Почтовая 6</t>
  </si>
  <si>
    <t>ВА0000024</t>
  </si>
  <si>
    <t>ноутбук Samsung</t>
  </si>
  <si>
    <t>Принтер HP Laser Get 1022</t>
  </si>
  <si>
    <t>с. Романовка ул. Первомайская 2в</t>
  </si>
  <si>
    <t>с.Романовка ул. Школьная 1а</t>
  </si>
  <si>
    <t>ВА00011</t>
  </si>
  <si>
    <t>принтер Canon МР600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</si>
  <si>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</si>
  <si>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</si>
  <si>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</si>
  <si>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</si>
  <si>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</si>
  <si>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</si>
  <si>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</si>
  <si>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</si>
  <si>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</si>
  <si>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</si>
  <si>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ВА00000000071</t>
  </si>
  <si>
    <t>Компьютер в сборе</t>
  </si>
  <si>
    <t>ВА00000000072</t>
  </si>
  <si>
    <t>ВА00000000073</t>
  </si>
  <si>
    <t>Насос WILO STARS30/6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</si>
  <si>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</si>
  <si>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</si>
  <si>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</si>
  <si>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</si>
  <si>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</si>
  <si>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</si>
  <si>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</si>
  <si>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</si>
  <si>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</si>
  <si>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</si>
  <si>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</si>
  <si>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</si>
  <si>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</si>
  <si>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</si>
  <si>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</si>
  <si>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с.Романовка</t>
  </si>
  <si>
    <t>Системный блок</t>
  </si>
  <si>
    <t>000000000000001</t>
  </si>
  <si>
    <t>Умывальник</t>
  </si>
  <si>
    <t>ВА00000000038</t>
  </si>
  <si>
    <t>ВА0000000080</t>
  </si>
  <si>
    <t>Беседка резная</t>
  </si>
  <si>
    <t>Точка доступа</t>
  </si>
  <si>
    <t>МФУ Kyocera</t>
  </si>
  <si>
    <t>Итого:</t>
  </si>
  <si>
    <t>МБУК "Витимский сельский дом культуры"</t>
  </si>
  <si>
    <t>Здание  нежилое</t>
  </si>
  <si>
    <t>Насос  СЦ80</t>
  </si>
  <si>
    <t>Емкость 4,5 м3 под вду</t>
  </si>
  <si>
    <t>Кадастровый номер</t>
  </si>
  <si>
    <t>Радиотелефон</t>
  </si>
  <si>
    <t>Всего:</t>
  </si>
  <si>
    <t>06300046</t>
  </si>
  <si>
    <t>03-03-02/004/2005-071</t>
  </si>
  <si>
    <t>03-03-02/004/2005-059</t>
  </si>
  <si>
    <t>03-03-02/004/2005-064</t>
  </si>
  <si>
    <t>Недвижимое имущество</t>
  </si>
  <si>
    <t>Раздел 1</t>
  </si>
  <si>
    <t>Движимое имущество</t>
  </si>
  <si>
    <t>Раздел 2</t>
  </si>
  <si>
    <t>Электромегафон МЕТА 2620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</si>
  <si>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</si>
  <si>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</si>
  <si>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</si>
  <si>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</si>
  <si>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</si>
  <si>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</si>
  <si>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</si>
  <si>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</si>
  <si>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</si>
  <si>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</si>
  <si>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</si>
  <si>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</si>
  <si>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</si>
  <si>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</si>
  <si>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</si>
  <si>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</si>
  <si>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</si>
  <si>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</si>
  <si>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</si>
  <si>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</si>
  <si>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</si>
  <si>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</si>
  <si>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</si>
  <si>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</si>
  <si>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>Автомобиль УАЗ-220695-04</t>
  </si>
  <si>
    <t>11013400020</t>
  </si>
  <si>
    <t>11013600012</t>
  </si>
  <si>
    <t>Ранец противопожарный РП-18 Ермак</t>
  </si>
  <si>
    <t>Всего  с имуществом  казны:</t>
  </si>
  <si>
    <t>Принтер Kyocera</t>
  </si>
  <si>
    <t>11013400024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</si>
</sst>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0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10" xfId="0" applyFont="1" applyFill="1" applyBorder="1"/>
    <xf numFmtId="0" fontId="1" fillId="0" borderId="14" xfId="0" applyFont="1" applyBorder="1" applyAlignment="1">
      <alignment horizontal="left"/>
    </xf>
    <xf numFmtId="0" fontId="1" fillId="0" borderId="7" xfId="0" applyFont="1" applyBorder="1"/>
    <xf numFmtId="2" fontId="2" fillId="0" borderId="9" xfId="0" applyNumberFormat="1" applyFont="1" applyBorder="1"/>
    <xf numFmtId="2" fontId="0" fillId="0" borderId="0" xfId="0" applyNumberFormat="1"/>
    <xf numFmtId="0" fontId="1" fillId="0" borderId="5" xfId="0" applyFont="1" applyBorder="1"/>
    <xf numFmtId="14" fontId="3" fillId="0" borderId="14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0" xfId="0" applyBorder="1" applyAlignment="1">
      <alignment horizontal="center"/>
    </xf>
    <xf numFmtId="49" fontId="1" fillId="0" borderId="14" xfId="0" applyNumberFormat="1" applyFont="1" applyBorder="1" applyAlignment="1"/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2" xfId="0" applyNumberFormat="1" applyFont="1" applyFill="1" applyBorder="1"/>
    <xf numFmtId="2" fontId="1" fillId="2" borderId="4" xfId="0" applyNumberFormat="1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2" fontId="1" fillId="2" borderId="12" xfId="0" applyNumberFormat="1" applyFont="1" applyFill="1" applyBorder="1"/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2" fontId="2" fillId="2" borderId="9" xfId="0" applyNumberFormat="1" applyFont="1" applyFill="1" applyBorder="1"/>
    <xf numFmtId="49" fontId="1" fillId="2" borderId="0" xfId="0" applyNumberFormat="1" applyFont="1" applyFill="1" applyAlignment="1"/>
    <xf numFmtId="2" fontId="1" fillId="2" borderId="10" xfId="0" applyNumberFormat="1" applyFont="1" applyFill="1" applyBorder="1"/>
    <xf numFmtId="0" fontId="1" fillId="0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49" fontId="0" fillId="0" borderId="0" xfId="0" applyNumberFormat="1" applyAlignment="1"/>
    <xf numFmtId="0" fontId="1" fillId="0" borderId="14" xfId="0" applyFont="1" applyFill="1" applyBorder="1" applyAlignment="1">
      <alignment wrapText="1"/>
    </xf>
    <xf numFmtId="49" fontId="0" fillId="0" borderId="1" xfId="0" applyNumberFormat="1" applyBorder="1" applyAlignment="1"/>
    <xf numFmtId="49" fontId="4" fillId="0" borderId="1" xfId="0" applyNumberFormat="1" applyFont="1" applyBorder="1" applyAlignment="1"/>
    <xf numFmtId="2" fontId="4" fillId="0" borderId="1" xfId="0" applyNumberFormat="1" applyFont="1" applyBorder="1"/>
    <xf numFmtId="49" fontId="4" fillId="0" borderId="14" xfId="0" applyNumberFormat="1" applyFont="1" applyBorder="1" applyAlignment="1"/>
    <xf numFmtId="2" fontId="3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3" fillId="0" borderId="1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3" fillId="2" borderId="9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6" fillId="2" borderId="1" xfId="0" applyNumberFormat="1" applyFont="1" applyFill="1" applyBorder="1"/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2" fontId="4" fillId="2" borderId="14" xfId="0" applyNumberFormat="1" applyFont="1" applyFill="1" applyBorder="1"/>
    <xf numFmtId="0" fontId="1" fillId="0" borderId="1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49" fontId="3" fillId="2" borderId="9" xfId="0" applyNumberFormat="1" applyFont="1" applyFill="1" applyBorder="1" applyAlignment="1"/>
    <xf numFmtId="0" fontId="3" fillId="2" borderId="9" xfId="0" applyFont="1" applyFill="1" applyBorder="1" applyAlignment="1">
      <alignment horizontal="left"/>
    </xf>
    <xf numFmtId="2" fontId="3" fillId="2" borderId="9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2" fontId="6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6" fillId="3" borderId="1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1" xfId="0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zoomScaleNormal="100" zoomScaleSheetLayoutView="100" workbookViewId="0">
      <pane xSplit="18705" topLeftCell="J1"/>
      <selection activeCell="C24" sqref="C24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72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37" customWidth="1"/>
    <col min="8" max="8" width="15" style="37" customWidth="1"/>
    <col min="12" max="12" width="13" customWidth="1"/>
  </cols>
  <sheetData>
    <row r="1" spans="1:12">
      <c r="A1" s="1"/>
      <c r="B1" s="2"/>
      <c r="C1" s="1" t="s">
        <v>85</v>
      </c>
      <c r="D1" s="1"/>
      <c r="E1" s="1"/>
      <c r="F1" s="1"/>
      <c r="G1" s="3" t="s">
        <v>86</v>
      </c>
      <c r="H1" s="3"/>
      <c r="I1" s="4"/>
      <c r="J1" s="5"/>
    </row>
    <row r="2" spans="1:12">
      <c r="A2" s="64"/>
      <c r="B2" s="63"/>
      <c r="C2" s="104" t="s">
        <v>19</v>
      </c>
      <c r="D2" s="70"/>
      <c r="E2" s="48"/>
      <c r="F2" s="48"/>
      <c r="G2" s="48"/>
      <c r="H2" s="48"/>
      <c r="I2" s="45"/>
      <c r="J2" s="85"/>
      <c r="K2" s="54"/>
      <c r="L2" s="54"/>
    </row>
    <row r="3" spans="1:12">
      <c r="A3" s="64"/>
      <c r="B3" s="63"/>
      <c r="C3" s="93" t="s">
        <v>19</v>
      </c>
      <c r="D3" s="70"/>
      <c r="E3" s="64"/>
      <c r="F3" s="64"/>
      <c r="G3" s="48"/>
      <c r="H3" s="48"/>
      <c r="I3" s="45"/>
      <c r="J3" s="85"/>
      <c r="K3" s="54"/>
      <c r="L3" s="54"/>
    </row>
    <row r="4" spans="1:12">
      <c r="A4" s="64" t="s">
        <v>0</v>
      </c>
      <c r="B4" s="63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48" t="s">
        <v>6</v>
      </c>
      <c r="H4" s="92" t="s">
        <v>7</v>
      </c>
      <c r="I4" s="6" t="s">
        <v>8</v>
      </c>
      <c r="J4" s="9" t="s">
        <v>9</v>
      </c>
      <c r="K4" s="117" t="s">
        <v>78</v>
      </c>
      <c r="L4" s="118"/>
    </row>
    <row r="5" spans="1:12">
      <c r="A5" s="105">
        <v>81</v>
      </c>
      <c r="B5" s="106" t="s">
        <v>20</v>
      </c>
      <c r="C5" s="107" t="s">
        <v>21</v>
      </c>
      <c r="D5" s="107" t="s">
        <v>22</v>
      </c>
      <c r="E5" s="108">
        <v>129.54</v>
      </c>
      <c r="F5" s="84">
        <v>1954</v>
      </c>
      <c r="G5" s="86">
        <v>405997.82</v>
      </c>
      <c r="H5" s="98">
        <v>0</v>
      </c>
      <c r="I5" s="29">
        <v>39253</v>
      </c>
      <c r="J5" s="29">
        <v>39905</v>
      </c>
      <c r="K5" s="117" t="s">
        <v>82</v>
      </c>
      <c r="L5" s="121"/>
    </row>
    <row r="6" spans="1:12">
      <c r="A6" s="105">
        <v>82</v>
      </c>
      <c r="B6" s="96" t="s">
        <v>23</v>
      </c>
      <c r="C6" s="109" t="s">
        <v>24</v>
      </c>
      <c r="D6" s="94" t="s">
        <v>22</v>
      </c>
      <c r="E6" s="69">
        <v>24.64</v>
      </c>
      <c r="F6" s="59">
        <v>1980</v>
      </c>
      <c r="G6" s="78">
        <v>71237.8</v>
      </c>
      <c r="H6" s="92">
        <v>0</v>
      </c>
      <c r="I6" s="39">
        <v>39253</v>
      </c>
      <c r="J6" s="29">
        <v>39905</v>
      </c>
      <c r="K6" s="117" t="s">
        <v>83</v>
      </c>
      <c r="L6" s="118"/>
    </row>
    <row r="7" spans="1:12">
      <c r="A7" s="105"/>
      <c r="B7" s="110" t="s">
        <v>73</v>
      </c>
      <c r="C7" s="111"/>
      <c r="D7" s="111"/>
      <c r="E7" s="112">
        <f>SUM(E5:E6)</f>
        <v>154.18</v>
      </c>
      <c r="F7" s="111"/>
      <c r="G7" s="95">
        <f>SUM(G5:G6)</f>
        <v>477235.62</v>
      </c>
      <c r="H7" s="95">
        <f>SUM(H5:H6)</f>
        <v>0</v>
      </c>
      <c r="I7" s="54"/>
      <c r="J7" s="54"/>
      <c r="K7" s="54"/>
      <c r="L7" s="54"/>
    </row>
    <row r="8" spans="1:12">
      <c r="A8" s="62"/>
      <c r="B8" s="66"/>
      <c r="C8" s="113" t="s">
        <v>17</v>
      </c>
      <c r="D8" s="58"/>
      <c r="E8" s="62"/>
      <c r="F8" s="62"/>
      <c r="G8" s="60"/>
      <c r="H8" s="60"/>
      <c r="I8" s="4"/>
      <c r="J8" s="5"/>
    </row>
    <row r="9" spans="1:12">
      <c r="A9" s="64" t="s">
        <v>0</v>
      </c>
      <c r="B9" s="63" t="s">
        <v>1</v>
      </c>
      <c r="C9" s="64" t="s">
        <v>2</v>
      </c>
      <c r="D9" s="64" t="s">
        <v>3</v>
      </c>
      <c r="E9" s="64" t="s">
        <v>4</v>
      </c>
      <c r="F9" s="64" t="s">
        <v>5</v>
      </c>
      <c r="G9" s="48" t="s">
        <v>6</v>
      </c>
      <c r="H9" s="92" t="s">
        <v>7</v>
      </c>
      <c r="I9" s="45"/>
      <c r="J9" s="89"/>
      <c r="K9" s="117" t="s">
        <v>78</v>
      </c>
      <c r="L9" s="118"/>
    </row>
    <row r="10" spans="1:12">
      <c r="A10" s="105">
        <v>85</v>
      </c>
      <c r="B10" s="96"/>
      <c r="C10" s="94" t="s">
        <v>13</v>
      </c>
      <c r="D10" s="94" t="s">
        <v>64</v>
      </c>
      <c r="E10" s="59"/>
      <c r="F10" s="59">
        <v>2006</v>
      </c>
      <c r="G10" s="78">
        <v>21217.5</v>
      </c>
      <c r="H10" s="78">
        <v>20834.990000000002</v>
      </c>
      <c r="I10" s="26" t="s">
        <v>18</v>
      </c>
      <c r="J10" s="83" t="s">
        <v>18</v>
      </c>
      <c r="K10" s="119"/>
      <c r="L10" s="120"/>
    </row>
    <row r="11" spans="1:12">
      <c r="A11" s="64"/>
      <c r="B11" s="63" t="s">
        <v>80</v>
      </c>
      <c r="C11" s="64"/>
      <c r="D11" s="64"/>
      <c r="E11" s="88"/>
      <c r="F11" s="64"/>
      <c r="G11" s="115">
        <f>G10+G7</f>
        <v>498453.12</v>
      </c>
      <c r="H11" s="115">
        <f>H10+H7</f>
        <v>20834.990000000002</v>
      </c>
      <c r="I11" s="26"/>
      <c r="J11" s="29"/>
      <c r="K11" s="54"/>
      <c r="L11" s="54"/>
    </row>
    <row r="12" spans="1:12">
      <c r="A12" s="64"/>
      <c r="B12" s="63"/>
      <c r="C12" s="70"/>
      <c r="D12" s="70"/>
      <c r="E12" s="64"/>
      <c r="F12" s="64"/>
      <c r="G12" s="48"/>
      <c r="H12" s="48"/>
      <c r="I12" s="45"/>
      <c r="J12" s="85"/>
      <c r="K12" s="54"/>
      <c r="L12" s="54"/>
    </row>
    <row r="13" spans="1:12">
      <c r="A13" s="64"/>
      <c r="B13" s="63"/>
      <c r="C13" s="104" t="s">
        <v>74</v>
      </c>
      <c r="D13" s="103"/>
      <c r="E13" s="64"/>
      <c r="F13" s="64"/>
      <c r="G13" s="49"/>
      <c r="H13" s="49"/>
      <c r="I13" s="45"/>
      <c r="J13" s="85"/>
      <c r="K13" s="54"/>
      <c r="L13" s="54"/>
    </row>
    <row r="14" spans="1:12">
      <c r="A14" s="64">
        <v>86</v>
      </c>
      <c r="B14" s="96" t="s">
        <v>66</v>
      </c>
      <c r="C14" s="94" t="s">
        <v>75</v>
      </c>
      <c r="D14" s="94" t="s">
        <v>25</v>
      </c>
      <c r="E14" s="88">
        <v>284.54000000000002</v>
      </c>
      <c r="F14" s="59">
        <v>1982</v>
      </c>
      <c r="G14" s="116">
        <v>2104107.59</v>
      </c>
      <c r="H14" s="80">
        <v>0</v>
      </c>
      <c r="I14" s="29">
        <v>39279</v>
      </c>
      <c r="J14" s="29">
        <v>39905</v>
      </c>
      <c r="K14" s="117" t="s">
        <v>84</v>
      </c>
      <c r="L14" s="118"/>
    </row>
    <row r="15" spans="1:12">
      <c r="A15" s="64"/>
      <c r="B15" s="63"/>
      <c r="C15" s="97"/>
      <c r="D15" s="70"/>
      <c r="E15" s="64"/>
      <c r="F15" s="64"/>
      <c r="G15" s="49"/>
      <c r="H15" s="49"/>
      <c r="I15" s="45"/>
      <c r="J15" s="85"/>
      <c r="K15" s="54"/>
      <c r="L15" s="54"/>
    </row>
    <row r="16" spans="1:12">
      <c r="A16" s="45"/>
      <c r="B16" s="74"/>
      <c r="C16" s="43"/>
      <c r="D16" s="54"/>
      <c r="E16" s="102"/>
      <c r="F16" s="54"/>
      <c r="G16" s="76"/>
      <c r="H16" s="76"/>
      <c r="I16" s="54"/>
      <c r="J16" s="54"/>
      <c r="K16" s="54"/>
      <c r="L16" s="54"/>
    </row>
    <row r="17" spans="3:9">
      <c r="C17" s="47"/>
      <c r="D17" s="55"/>
      <c r="E17" s="41"/>
      <c r="F17" s="55"/>
      <c r="G17" s="53"/>
      <c r="H17" s="53"/>
      <c r="I17" s="55"/>
    </row>
    <row r="18" spans="3:9">
      <c r="E18" s="87"/>
    </row>
  </sheetData>
  <mergeCells count="6">
    <mergeCell ref="K4:L4"/>
    <mergeCell ref="K9:L9"/>
    <mergeCell ref="K10:L10"/>
    <mergeCell ref="K14:L14"/>
    <mergeCell ref="K6:L6"/>
    <mergeCell ref="K5:L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abSelected="1" zoomScaleNormal="100" workbookViewId="0">
      <selection activeCell="H70" sqref="H70"/>
    </sheetView>
  </sheetViews>
  <sheetFormatPr defaultColWidth="13.140625" defaultRowHeight="15"/>
  <cols>
    <col min="1" max="1" width="3" style="4" customWidth="1"/>
    <col min="2" max="2" width="14.5703125" style="72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37" customWidth="1"/>
    <col min="8" max="8" width="12.5703125" style="37" customWidth="1"/>
    <col min="9" max="9" width="19" customWidth="1"/>
    <col min="12" max="12" width="17.28515625" customWidth="1"/>
  </cols>
  <sheetData>
    <row r="1" spans="1:8">
      <c r="A1" s="1"/>
      <c r="B1" s="2"/>
      <c r="C1" s="1" t="s">
        <v>87</v>
      </c>
      <c r="D1" s="1"/>
      <c r="E1" s="1"/>
      <c r="F1" s="1"/>
      <c r="G1" s="3" t="s">
        <v>88</v>
      </c>
      <c r="H1" s="3"/>
    </row>
    <row r="2" spans="1:8">
      <c r="A2" s="6"/>
      <c r="B2" s="7"/>
      <c r="C2" s="91" t="s">
        <v>19</v>
      </c>
      <c r="D2" s="30"/>
      <c r="E2" s="8"/>
      <c r="F2" s="8"/>
      <c r="G2" s="8"/>
      <c r="H2" s="8"/>
    </row>
    <row r="3" spans="1:8">
      <c r="A3" s="6"/>
      <c r="B3" s="7" t="s">
        <v>1</v>
      </c>
      <c r="C3" s="6" t="s">
        <v>2</v>
      </c>
      <c r="D3" s="6" t="s">
        <v>3</v>
      </c>
      <c r="E3" s="6" t="s">
        <v>50</v>
      </c>
      <c r="F3" s="6" t="s">
        <v>5</v>
      </c>
      <c r="G3" s="8" t="s">
        <v>6</v>
      </c>
      <c r="H3" s="8" t="s">
        <v>7</v>
      </c>
    </row>
    <row r="4" spans="1:8">
      <c r="A4" s="6"/>
      <c r="B4" s="7"/>
      <c r="C4" s="6" t="s">
        <v>17</v>
      </c>
      <c r="D4" s="6"/>
      <c r="E4" s="6"/>
      <c r="F4" s="6"/>
      <c r="G4" s="8"/>
      <c r="H4" s="8"/>
    </row>
    <row r="5" spans="1:8">
      <c r="A5" s="6"/>
      <c r="B5" s="7" t="s">
        <v>112</v>
      </c>
      <c r="C5" s="30" t="s">
        <v>89</v>
      </c>
      <c r="D5" s="30" t="s">
        <v>26</v>
      </c>
      <c r="E5" s="6">
        <v>2</v>
      </c>
      <c r="F5" s="6"/>
      <c r="G5" s="48">
        <v>5597.42</v>
      </c>
      <c r="H5" s="48">
        <v>0</v>
      </c>
    </row>
    <row r="6" spans="1:8">
      <c r="A6" s="6"/>
      <c r="B6" s="7"/>
      <c r="C6" s="6" t="s">
        <v>10</v>
      </c>
      <c r="D6" s="6"/>
      <c r="E6" s="6"/>
      <c r="F6" s="6"/>
      <c r="G6" s="8"/>
      <c r="H6" s="8"/>
    </row>
    <row r="7" spans="1:8">
      <c r="A7" s="6"/>
      <c r="B7" s="7" t="s">
        <v>120</v>
      </c>
      <c r="C7" s="25" t="s">
        <v>119</v>
      </c>
      <c r="D7" s="30" t="s">
        <v>26</v>
      </c>
      <c r="E7" s="6"/>
      <c r="F7" s="6">
        <v>2018</v>
      </c>
      <c r="G7" s="8">
        <v>11100</v>
      </c>
      <c r="H7" s="8">
        <v>0</v>
      </c>
    </row>
    <row r="8" spans="1:8">
      <c r="A8" s="6"/>
      <c r="B8" s="75" t="s">
        <v>97</v>
      </c>
      <c r="C8" s="82" t="s">
        <v>79</v>
      </c>
      <c r="D8" s="30" t="s">
        <v>26</v>
      </c>
      <c r="E8" s="81"/>
      <c r="F8" s="81">
        <v>2016</v>
      </c>
      <c r="G8" s="79">
        <v>5720</v>
      </c>
      <c r="H8" s="79">
        <v>0</v>
      </c>
    </row>
    <row r="9" spans="1:8">
      <c r="A9" s="19"/>
      <c r="B9" s="77" t="s">
        <v>98</v>
      </c>
      <c r="C9" s="82" t="s">
        <v>99</v>
      </c>
      <c r="D9" s="30" t="s">
        <v>26</v>
      </c>
      <c r="E9" s="101"/>
      <c r="F9" s="81">
        <v>2016</v>
      </c>
      <c r="G9" s="99">
        <v>19890</v>
      </c>
      <c r="H9" s="99">
        <v>0</v>
      </c>
    </row>
    <row r="10" spans="1:8">
      <c r="A10" s="19"/>
      <c r="B10" s="77" t="s">
        <v>101</v>
      </c>
      <c r="C10" s="82" t="s">
        <v>100</v>
      </c>
      <c r="D10" s="30" t="s">
        <v>26</v>
      </c>
      <c r="E10" s="101"/>
      <c r="F10" s="81">
        <v>2016</v>
      </c>
      <c r="G10" s="99">
        <v>7750</v>
      </c>
      <c r="H10" s="99">
        <v>0</v>
      </c>
    </row>
    <row r="11" spans="1:8">
      <c r="A11" s="19"/>
      <c r="B11" s="77" t="s">
        <v>104</v>
      </c>
      <c r="C11" s="82" t="s">
        <v>65</v>
      </c>
      <c r="D11" s="30" t="s">
        <v>26</v>
      </c>
      <c r="E11" s="101"/>
      <c r="F11" s="81">
        <v>2016</v>
      </c>
      <c r="G11" s="99">
        <v>18693.689999999999</v>
      </c>
      <c r="H11" s="99">
        <v>0</v>
      </c>
    </row>
    <row r="12" spans="1:8">
      <c r="A12" s="19"/>
      <c r="B12" s="77" t="s">
        <v>105</v>
      </c>
      <c r="C12" s="82" t="s">
        <v>65</v>
      </c>
      <c r="D12" s="30" t="s">
        <v>26</v>
      </c>
      <c r="E12" s="101"/>
      <c r="F12" s="81">
        <v>2016</v>
      </c>
      <c r="G12" s="99">
        <v>30670.62</v>
      </c>
      <c r="H12" s="99">
        <v>0</v>
      </c>
    </row>
    <row r="13" spans="1:8">
      <c r="A13" s="19"/>
      <c r="B13" s="77" t="s">
        <v>106</v>
      </c>
      <c r="C13" s="82" t="s">
        <v>65</v>
      </c>
      <c r="D13" s="30" t="s">
        <v>26</v>
      </c>
      <c r="E13" s="101"/>
      <c r="F13" s="81">
        <v>2016</v>
      </c>
      <c r="G13" s="99">
        <v>17634.900000000001</v>
      </c>
      <c r="H13" s="99">
        <v>0</v>
      </c>
    </row>
    <row r="14" spans="1:8">
      <c r="A14" s="19"/>
      <c r="B14" s="77" t="s">
        <v>111</v>
      </c>
      <c r="C14" s="82" t="s">
        <v>72</v>
      </c>
      <c r="D14" s="30" t="s">
        <v>26</v>
      </c>
      <c r="E14" s="101"/>
      <c r="F14" s="81">
        <v>2013</v>
      </c>
      <c r="G14" s="99">
        <v>20990</v>
      </c>
      <c r="H14" s="99">
        <v>0</v>
      </c>
    </row>
    <row r="15" spans="1:8" ht="26.25">
      <c r="A15" s="19"/>
      <c r="B15" s="42" t="s">
        <v>103</v>
      </c>
      <c r="C15" s="71" t="s">
        <v>102</v>
      </c>
      <c r="D15" s="30" t="s">
        <v>26</v>
      </c>
      <c r="E15" s="22"/>
      <c r="F15" s="6">
        <v>2002</v>
      </c>
      <c r="G15" s="52">
        <v>19374.099999999999</v>
      </c>
      <c r="H15" s="52">
        <v>0</v>
      </c>
    </row>
    <row r="16" spans="1:8">
      <c r="A16" s="6"/>
      <c r="B16" s="42" t="s">
        <v>27</v>
      </c>
      <c r="C16" s="44" t="s">
        <v>28</v>
      </c>
      <c r="D16" s="31" t="s">
        <v>26</v>
      </c>
      <c r="E16" s="28"/>
      <c r="F16" s="28">
        <v>2008</v>
      </c>
      <c r="G16" s="52">
        <v>19506</v>
      </c>
      <c r="H16" s="52">
        <v>0</v>
      </c>
    </row>
    <row r="17" spans="1:8">
      <c r="A17" s="6"/>
      <c r="B17" s="42" t="s">
        <v>68</v>
      </c>
      <c r="C17" s="73" t="s">
        <v>29</v>
      </c>
      <c r="D17" s="31" t="s">
        <v>26</v>
      </c>
      <c r="E17" s="28"/>
      <c r="F17" s="28">
        <v>2005</v>
      </c>
      <c r="G17" s="52">
        <v>8133.95</v>
      </c>
      <c r="H17" s="52">
        <v>0</v>
      </c>
    </row>
    <row r="18" spans="1:8">
      <c r="A18" s="6"/>
      <c r="B18" s="75" t="s">
        <v>94</v>
      </c>
      <c r="C18" s="82" t="s">
        <v>15</v>
      </c>
      <c r="D18" s="31" t="s">
        <v>26</v>
      </c>
      <c r="E18" s="45"/>
      <c r="F18" s="81">
        <v>2012</v>
      </c>
      <c r="G18" s="79">
        <v>10250</v>
      </c>
      <c r="H18" s="79">
        <v>0</v>
      </c>
    </row>
    <row r="19" spans="1:8">
      <c r="A19" s="6"/>
      <c r="B19" s="42" t="s">
        <v>32</v>
      </c>
      <c r="C19" s="31" t="s">
        <v>33</v>
      </c>
      <c r="D19" s="31" t="s">
        <v>31</v>
      </c>
      <c r="E19" s="28"/>
      <c r="F19" s="28">
        <v>2007</v>
      </c>
      <c r="G19" s="52">
        <v>7218</v>
      </c>
      <c r="H19" s="52">
        <v>0</v>
      </c>
    </row>
    <row r="20" spans="1:8">
      <c r="A20" s="6"/>
      <c r="B20" s="42" t="s">
        <v>34</v>
      </c>
      <c r="C20" s="44" t="s">
        <v>35</v>
      </c>
      <c r="D20" s="31" t="s">
        <v>36</v>
      </c>
      <c r="E20" s="28"/>
      <c r="F20" s="28">
        <v>2002</v>
      </c>
      <c r="G20" s="52">
        <v>139167</v>
      </c>
      <c r="H20" s="52">
        <v>0</v>
      </c>
    </row>
    <row r="21" spans="1:8">
      <c r="A21" s="6"/>
      <c r="B21" s="42" t="s">
        <v>37</v>
      </c>
      <c r="C21" s="71" t="s">
        <v>38</v>
      </c>
      <c r="D21" s="31" t="s">
        <v>26</v>
      </c>
      <c r="E21" s="28"/>
      <c r="F21" s="6">
        <v>2002</v>
      </c>
      <c r="G21" s="52">
        <v>30926.21</v>
      </c>
      <c r="H21" s="52">
        <v>0</v>
      </c>
    </row>
    <row r="22" spans="1:8">
      <c r="A22" s="6"/>
      <c r="B22" s="42" t="s">
        <v>39</v>
      </c>
      <c r="C22" s="44" t="s">
        <v>38</v>
      </c>
      <c r="D22" s="31" t="s">
        <v>26</v>
      </c>
      <c r="E22" s="28"/>
      <c r="F22" s="28">
        <v>2005</v>
      </c>
      <c r="G22" s="52">
        <v>31414.13</v>
      </c>
      <c r="H22" s="52">
        <v>0</v>
      </c>
    </row>
    <row r="23" spans="1:8">
      <c r="A23" s="6">
        <v>9</v>
      </c>
      <c r="B23" s="11" t="s">
        <v>107</v>
      </c>
      <c r="C23" s="12" t="s">
        <v>40</v>
      </c>
      <c r="D23" s="12" t="s">
        <v>26</v>
      </c>
      <c r="E23" s="13"/>
      <c r="F23" s="13">
        <v>2009</v>
      </c>
      <c r="G23" s="56">
        <v>12940</v>
      </c>
      <c r="H23" s="56">
        <v>0</v>
      </c>
    </row>
    <row r="24" spans="1:8">
      <c r="A24" s="6"/>
      <c r="B24" s="7" t="s">
        <v>41</v>
      </c>
      <c r="C24" s="68" t="s">
        <v>42</v>
      </c>
      <c r="D24" s="30" t="s">
        <v>26</v>
      </c>
      <c r="E24" s="6"/>
      <c r="F24" s="6">
        <v>2005</v>
      </c>
      <c r="G24" s="48">
        <v>10527.1</v>
      </c>
      <c r="H24" s="48">
        <v>0</v>
      </c>
    </row>
    <row r="25" spans="1:8">
      <c r="A25" s="6"/>
      <c r="B25" s="7" t="s">
        <v>108</v>
      </c>
      <c r="C25" s="68" t="s">
        <v>43</v>
      </c>
      <c r="D25" s="30" t="s">
        <v>30</v>
      </c>
      <c r="E25" s="6"/>
      <c r="F25" s="6">
        <v>2005</v>
      </c>
      <c r="G25" s="48">
        <v>12075</v>
      </c>
      <c r="H25" s="48">
        <v>0</v>
      </c>
    </row>
    <row r="26" spans="1:8">
      <c r="A26" s="6"/>
      <c r="B26" s="7" t="s">
        <v>44</v>
      </c>
      <c r="C26" s="30" t="s">
        <v>45</v>
      </c>
      <c r="D26" s="30" t="s">
        <v>26</v>
      </c>
      <c r="E26" s="6"/>
      <c r="F26" s="6">
        <v>2010</v>
      </c>
      <c r="G26" s="48">
        <v>23176</v>
      </c>
      <c r="H26" s="48">
        <v>0</v>
      </c>
    </row>
    <row r="27" spans="1:8">
      <c r="A27" s="6">
        <v>10</v>
      </c>
      <c r="B27" s="7" t="s">
        <v>46</v>
      </c>
      <c r="C27" s="30" t="s">
        <v>45</v>
      </c>
      <c r="D27" s="30" t="s">
        <v>26</v>
      </c>
      <c r="E27" s="6"/>
      <c r="F27" s="6">
        <v>2010</v>
      </c>
      <c r="G27" s="48">
        <v>23176</v>
      </c>
      <c r="H27" s="48">
        <v>0</v>
      </c>
    </row>
    <row r="28" spans="1:8">
      <c r="A28" s="6"/>
      <c r="B28" s="7" t="s">
        <v>47</v>
      </c>
      <c r="C28" s="30" t="s">
        <v>48</v>
      </c>
      <c r="D28" s="30" t="s">
        <v>26</v>
      </c>
      <c r="E28" s="6">
        <v>1</v>
      </c>
      <c r="F28" s="6">
        <v>2010</v>
      </c>
      <c r="G28" s="48">
        <v>5253</v>
      </c>
      <c r="H28" s="48">
        <v>0</v>
      </c>
    </row>
    <row r="29" spans="1:8">
      <c r="A29" s="6"/>
      <c r="B29" s="7" t="s">
        <v>91</v>
      </c>
      <c r="C29" s="30" t="s">
        <v>49</v>
      </c>
      <c r="D29" s="30" t="s">
        <v>26</v>
      </c>
      <c r="E29" s="6"/>
      <c r="F29" s="6">
        <v>2009</v>
      </c>
      <c r="G29" s="48">
        <v>15000</v>
      </c>
      <c r="H29" s="48">
        <v>0</v>
      </c>
    </row>
    <row r="30" spans="1:8">
      <c r="A30" s="6"/>
      <c r="B30" s="7" t="s">
        <v>14</v>
      </c>
      <c r="C30" s="30" t="s">
        <v>71</v>
      </c>
      <c r="D30" s="30" t="s">
        <v>26</v>
      </c>
      <c r="E30" s="6"/>
      <c r="F30" s="6">
        <v>2011</v>
      </c>
      <c r="G30" s="48">
        <v>8000</v>
      </c>
      <c r="H30" s="48">
        <v>0</v>
      </c>
    </row>
    <row r="31" spans="1:8">
      <c r="A31" s="14"/>
      <c r="B31" s="7" t="s">
        <v>11</v>
      </c>
      <c r="C31" s="35"/>
      <c r="D31" s="35"/>
      <c r="E31" s="17"/>
      <c r="F31" s="17"/>
      <c r="G31" s="65">
        <f>SUM(G7:G30)</f>
        <v>508585.7</v>
      </c>
      <c r="H31" s="65">
        <f>SUM(H8:H30)</f>
        <v>0</v>
      </c>
    </row>
    <row r="32" spans="1:8">
      <c r="A32" s="14"/>
      <c r="B32" s="15"/>
      <c r="C32" s="35" t="s">
        <v>16</v>
      </c>
      <c r="D32" s="35"/>
      <c r="E32" s="16"/>
      <c r="F32" s="22"/>
      <c r="G32" s="61"/>
      <c r="H32" s="52"/>
    </row>
    <row r="33" spans="1:10">
      <c r="A33" s="6">
        <v>11</v>
      </c>
      <c r="B33" s="42" t="s">
        <v>1</v>
      </c>
      <c r="C33" s="6" t="s">
        <v>2</v>
      </c>
      <c r="D33" s="6" t="s">
        <v>3</v>
      </c>
      <c r="E33" s="6" t="s">
        <v>50</v>
      </c>
      <c r="F33" s="6" t="s">
        <v>5</v>
      </c>
      <c r="G33" s="48" t="s">
        <v>6</v>
      </c>
      <c r="H33" s="48" t="s">
        <v>7</v>
      </c>
    </row>
    <row r="34" spans="1:10">
      <c r="A34" s="6">
        <v>12</v>
      </c>
      <c r="B34" s="42" t="s">
        <v>51</v>
      </c>
      <c r="C34" s="34" t="s">
        <v>52</v>
      </c>
      <c r="D34" s="30" t="s">
        <v>22</v>
      </c>
      <c r="E34" s="28">
        <v>2</v>
      </c>
      <c r="F34" s="28">
        <v>2007</v>
      </c>
      <c r="G34" s="52">
        <v>11320</v>
      </c>
      <c r="H34" s="48">
        <v>0</v>
      </c>
    </row>
    <row r="35" spans="1:10">
      <c r="A35" s="6">
        <f>A34+1</f>
        <v>13</v>
      </c>
      <c r="B35" s="20" t="s">
        <v>53</v>
      </c>
      <c r="C35" s="21" t="s">
        <v>54</v>
      </c>
      <c r="D35" s="40" t="s">
        <v>26</v>
      </c>
      <c r="E35" s="90"/>
      <c r="F35" s="17">
        <v>2005</v>
      </c>
      <c r="G35" s="51">
        <v>10700</v>
      </c>
      <c r="H35" s="51">
        <v>0</v>
      </c>
    </row>
    <row r="36" spans="1:10">
      <c r="A36" s="6">
        <f>A35+1</f>
        <v>14</v>
      </c>
      <c r="B36" s="42" t="s">
        <v>55</v>
      </c>
      <c r="C36" s="34" t="s">
        <v>56</v>
      </c>
      <c r="D36" s="30" t="s">
        <v>26</v>
      </c>
      <c r="E36" s="6"/>
      <c r="F36" s="28">
        <v>2005</v>
      </c>
      <c r="G36" s="52">
        <v>13428.5</v>
      </c>
      <c r="H36" s="52">
        <v>0</v>
      </c>
      <c r="J36" t="s">
        <v>113</v>
      </c>
    </row>
    <row r="37" spans="1:10">
      <c r="A37" s="6"/>
      <c r="B37" s="11" t="s">
        <v>57</v>
      </c>
      <c r="C37" s="46" t="s">
        <v>58</v>
      </c>
      <c r="D37" s="30" t="s">
        <v>26</v>
      </c>
      <c r="E37" s="6">
        <v>3</v>
      </c>
      <c r="F37" s="28">
        <v>2010</v>
      </c>
      <c r="G37" s="52">
        <v>13545</v>
      </c>
      <c r="H37" s="52">
        <v>0</v>
      </c>
    </row>
    <row r="38" spans="1:10">
      <c r="A38" s="6"/>
      <c r="B38" s="42" t="s">
        <v>59</v>
      </c>
      <c r="C38" s="34" t="s">
        <v>60</v>
      </c>
      <c r="D38" s="40" t="s">
        <v>26</v>
      </c>
      <c r="E38" s="6"/>
      <c r="F38" s="17">
        <v>2010</v>
      </c>
      <c r="G38" s="52">
        <v>3400</v>
      </c>
      <c r="H38" s="51">
        <v>0</v>
      </c>
    </row>
    <row r="39" spans="1:10">
      <c r="A39" s="6"/>
      <c r="B39" s="42"/>
      <c r="C39" s="100" t="s">
        <v>110</v>
      </c>
      <c r="D39" s="30"/>
      <c r="E39" s="6">
        <v>8</v>
      </c>
      <c r="F39" s="17">
        <v>2013</v>
      </c>
      <c r="G39" s="52">
        <v>6250</v>
      </c>
      <c r="H39" s="51">
        <v>0</v>
      </c>
    </row>
    <row r="40" spans="1:10">
      <c r="A40" s="6"/>
      <c r="B40" s="7" t="s">
        <v>96</v>
      </c>
      <c r="C40" s="25" t="s">
        <v>95</v>
      </c>
      <c r="D40" s="38" t="s">
        <v>26</v>
      </c>
      <c r="E40" s="6"/>
      <c r="F40" s="6">
        <v>2014</v>
      </c>
      <c r="G40" s="48">
        <v>39000</v>
      </c>
      <c r="H40" s="48">
        <v>0</v>
      </c>
    </row>
    <row r="41" spans="1:10">
      <c r="A41" s="6"/>
      <c r="B41" s="42" t="s">
        <v>69</v>
      </c>
      <c r="C41" s="25" t="s">
        <v>70</v>
      </c>
      <c r="D41" s="6"/>
      <c r="E41" s="22"/>
      <c r="F41" s="6">
        <v>2011</v>
      </c>
      <c r="G41" s="48">
        <v>27000</v>
      </c>
      <c r="H41" s="48">
        <v>0</v>
      </c>
    </row>
    <row r="42" spans="1:10">
      <c r="A42" s="6"/>
      <c r="B42" s="7" t="s">
        <v>116</v>
      </c>
      <c r="C42" s="25" t="s">
        <v>67</v>
      </c>
      <c r="D42" s="30" t="s">
        <v>26</v>
      </c>
      <c r="E42" s="6"/>
      <c r="F42" s="6">
        <v>2017</v>
      </c>
      <c r="G42" s="48">
        <v>3460</v>
      </c>
      <c r="H42" s="48">
        <v>0</v>
      </c>
    </row>
    <row r="43" spans="1:10">
      <c r="A43" s="6"/>
      <c r="B43" s="7"/>
      <c r="C43" s="25" t="s">
        <v>117</v>
      </c>
      <c r="D43" s="30" t="s">
        <v>26</v>
      </c>
      <c r="E43" s="6">
        <v>5</v>
      </c>
      <c r="F43" s="6">
        <v>2017</v>
      </c>
      <c r="G43" s="48">
        <v>26750</v>
      </c>
      <c r="H43" s="48">
        <v>0</v>
      </c>
    </row>
    <row r="44" spans="1:10">
      <c r="A44" s="6"/>
      <c r="B44" s="7"/>
      <c r="C44" s="25"/>
      <c r="D44" s="30"/>
      <c r="E44" s="6"/>
      <c r="F44" s="6"/>
      <c r="G44" s="49">
        <f>SUM(G34:G43)</f>
        <v>154853.5</v>
      </c>
      <c r="H44" s="49">
        <f>SUM(H34:H43)</f>
        <v>0</v>
      </c>
    </row>
    <row r="45" spans="1:10">
      <c r="A45" s="6">
        <v>13</v>
      </c>
      <c r="B45" s="7"/>
      <c r="C45" s="25"/>
      <c r="D45" s="30"/>
      <c r="E45" s="6"/>
      <c r="F45" s="6"/>
      <c r="G45" s="48"/>
      <c r="H45" s="48"/>
    </row>
    <row r="46" spans="1:10">
      <c r="A46" s="23"/>
      <c r="B46" s="24"/>
      <c r="C46" s="33" t="s">
        <v>12</v>
      </c>
      <c r="D46" s="32"/>
      <c r="E46" s="18"/>
      <c r="F46" s="18"/>
      <c r="G46" s="67"/>
      <c r="H46" s="57"/>
    </row>
    <row r="47" spans="1:10">
      <c r="A47" s="10"/>
      <c r="B47" s="7" t="s">
        <v>81</v>
      </c>
      <c r="C47" s="25" t="s">
        <v>61</v>
      </c>
      <c r="D47" s="30" t="s">
        <v>26</v>
      </c>
      <c r="E47" s="6"/>
      <c r="F47" s="6">
        <v>2004</v>
      </c>
      <c r="G47" s="48">
        <v>339000</v>
      </c>
      <c r="H47" s="48">
        <v>0</v>
      </c>
    </row>
    <row r="48" spans="1:10">
      <c r="A48" s="19"/>
      <c r="B48" s="7" t="s">
        <v>62</v>
      </c>
      <c r="C48" s="25" t="s">
        <v>63</v>
      </c>
      <c r="D48" s="30" t="s">
        <v>26</v>
      </c>
      <c r="E48" s="6"/>
      <c r="F48" s="6">
        <v>2003</v>
      </c>
      <c r="G48" s="48">
        <v>717650.4</v>
      </c>
      <c r="H48" s="48">
        <v>0</v>
      </c>
    </row>
    <row r="49" spans="1:8" ht="26.25">
      <c r="A49" s="14"/>
      <c r="B49" s="7"/>
      <c r="C49" s="27" t="s">
        <v>109</v>
      </c>
      <c r="D49" s="30" t="s">
        <v>26</v>
      </c>
      <c r="E49" s="6"/>
      <c r="F49" s="17">
        <v>2014</v>
      </c>
      <c r="G49" s="51">
        <v>10000</v>
      </c>
      <c r="H49" s="51">
        <v>0</v>
      </c>
    </row>
    <row r="50" spans="1:8">
      <c r="A50" s="14"/>
      <c r="B50" s="7"/>
      <c r="C50" s="25" t="s">
        <v>76</v>
      </c>
      <c r="D50" s="30" t="s">
        <v>26</v>
      </c>
      <c r="E50" s="6"/>
      <c r="F50" s="6">
        <v>2012</v>
      </c>
      <c r="G50" s="48">
        <v>35000</v>
      </c>
      <c r="H50" s="48">
        <v>0</v>
      </c>
    </row>
    <row r="51" spans="1:8">
      <c r="A51" s="14"/>
      <c r="B51" s="7" t="s">
        <v>90</v>
      </c>
      <c r="C51" s="25" t="s">
        <v>77</v>
      </c>
      <c r="D51" s="30" t="s">
        <v>26</v>
      </c>
      <c r="E51" s="6"/>
      <c r="F51" s="6">
        <v>2012</v>
      </c>
      <c r="G51" s="48">
        <v>50000</v>
      </c>
      <c r="H51" s="48">
        <v>0</v>
      </c>
    </row>
    <row r="52" spans="1:8">
      <c r="A52" s="14"/>
      <c r="B52" s="7" t="s">
        <v>93</v>
      </c>
      <c r="C52" s="25" t="s">
        <v>92</v>
      </c>
      <c r="D52" s="30" t="s">
        <v>26</v>
      </c>
      <c r="E52" s="6"/>
      <c r="F52" s="6">
        <v>2015</v>
      </c>
      <c r="G52" s="48">
        <v>152042.56</v>
      </c>
      <c r="H52" s="48">
        <v>97741.66</v>
      </c>
    </row>
    <row r="53" spans="1:8">
      <c r="A53" s="14"/>
      <c r="B53" s="7" t="s">
        <v>115</v>
      </c>
      <c r="C53" s="25" t="s">
        <v>114</v>
      </c>
      <c r="D53" s="30" t="s">
        <v>26</v>
      </c>
      <c r="E53" s="16"/>
      <c r="F53" s="19">
        <v>2017</v>
      </c>
      <c r="G53" s="50">
        <v>679990</v>
      </c>
      <c r="H53" s="50">
        <v>617657.62</v>
      </c>
    </row>
    <row r="54" spans="1:8">
      <c r="A54" s="14"/>
      <c r="B54" s="7" t="s">
        <v>11</v>
      </c>
      <c r="C54" s="35"/>
      <c r="D54" s="30"/>
      <c r="E54" s="16"/>
      <c r="F54" s="19"/>
      <c r="G54" s="36">
        <f>SUM(G47:G53)</f>
        <v>1983682.96</v>
      </c>
      <c r="H54" s="36">
        <f>SUM(H47:H53)</f>
        <v>715399.28</v>
      </c>
    </row>
    <row r="55" spans="1:8">
      <c r="A55" s="14"/>
      <c r="B55" s="7"/>
      <c r="C55" s="35"/>
      <c r="D55" s="30"/>
      <c r="E55" s="16"/>
      <c r="F55" s="19"/>
      <c r="G55" s="115">
        <f>G54+G44+G31</f>
        <v>2647122.16</v>
      </c>
      <c r="H55" s="115">
        <f>H54+H44+H31</f>
        <v>715399.28</v>
      </c>
    </row>
    <row r="56" spans="1:8">
      <c r="A56" s="6"/>
      <c r="B56" s="7" t="s">
        <v>118</v>
      </c>
      <c r="C56" s="30"/>
      <c r="D56" s="30"/>
      <c r="E56" s="6"/>
      <c r="F56" s="6"/>
      <c r="G56" s="114">
        <f>G55+G5</f>
        <v>2652719.58</v>
      </c>
      <c r="H56" s="114">
        <f>H55+H5</f>
        <v>715399.28</v>
      </c>
    </row>
    <row r="57" spans="1:8">
      <c r="A57" s="6"/>
      <c r="B57" s="7"/>
      <c r="C57" s="30"/>
      <c r="D57" s="30"/>
      <c r="E57" s="6"/>
      <c r="F57" s="6"/>
      <c r="G57" s="8"/>
      <c r="H57" s="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2018-07-26T01:25:36Z</dcterms:modified>
</cp:coreProperties>
</file>