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движимое!$C$1:$C$56</definedName>
  </definedNames>
  <calcPr calcId="125725"/>
</workbook>
</file>

<file path=xl/calcChain.xml><?xml version="1.0" encoding="utf-8"?>
<calcChain xmlns="http://schemas.openxmlformats.org/spreadsheetml/2006/main">
  <c r="H53" i="4"/>
  <c r="G53"/>
  <c r="H32"/>
  <c r="H37" s="1"/>
  <c r="G32"/>
  <c r="G37" s="1"/>
  <c r="H8"/>
  <c r="G8"/>
  <c r="H14" i="5"/>
  <c r="H7"/>
  <c r="G7"/>
  <c r="G14"/>
  <c r="G38" i="4" l="1"/>
  <c r="H38"/>
  <c r="G15" i="5"/>
  <c r="H15"/>
  <c r="G19" l="1"/>
  <c r="E14"/>
</calcChain>
</file>

<file path=xl/sharedStrings.xml><?xml version="1.0" encoding="utf-8"?>
<sst xmlns="http://schemas.openxmlformats.org/spreadsheetml/2006/main" count="187" uniqueCount="109">
  <si>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</si>
  <si>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</si>
  <si>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</si>
  <si>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</si>
  <si>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</si>
  <si>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</si>
  <si>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</si>
  <si>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</si>
  <si>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</si>
  <si>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</si>
  <si>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</si>
  <si>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</si>
  <si>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(казна)</t>
  </si>
  <si>
    <t>здания и сооружения</t>
  </si>
  <si>
    <t>Жилой дом</t>
  </si>
  <si>
    <t>Скотомогильник</t>
  </si>
  <si>
    <t>Здание СДК</t>
  </si>
  <si>
    <t>Ксерокс</t>
  </si>
  <si>
    <t>стол компьютерный</t>
  </si>
  <si>
    <t>казна</t>
  </si>
  <si>
    <t>-</t>
  </si>
  <si>
    <t>кол-во</t>
  </si>
  <si>
    <t>ВА0000000075</t>
  </si>
  <si>
    <t>Витимканское сельское поселение</t>
  </si>
  <si>
    <t>0302000067</t>
  </si>
  <si>
    <t>Здание администрации</t>
  </si>
  <si>
    <t>п Варваринский ул.Мира,36</t>
  </si>
  <si>
    <t>0302000070</t>
  </si>
  <si>
    <t>п.Варваринский ул.Красноармейская,36</t>
  </si>
  <si>
    <t>машины и оборудование</t>
  </si>
  <si>
    <t>п.Варваринский</t>
  </si>
  <si>
    <t>компьютер в сборе</t>
  </si>
  <si>
    <t>ВА0000000009</t>
  </si>
  <si>
    <t>принтер лазерный Samsung MFP SCX-4321</t>
  </si>
  <si>
    <t>ВА0000000012</t>
  </si>
  <si>
    <t>принтер лазерный Canon Sensys MF 4018 F4</t>
  </si>
  <si>
    <t>01010610001</t>
  </si>
  <si>
    <t>стол компьют.</t>
  </si>
  <si>
    <t>01010610002</t>
  </si>
  <si>
    <t>стол с тумбой</t>
  </si>
  <si>
    <t>01010610005</t>
  </si>
  <si>
    <t>01010610006</t>
  </si>
  <si>
    <t>шкаф-стеллаж</t>
  </si>
  <si>
    <t>00000012</t>
  </si>
  <si>
    <t>00000041</t>
  </si>
  <si>
    <t>Мотопомпа</t>
  </si>
  <si>
    <t>00000023</t>
  </si>
  <si>
    <t>ВА0000000006</t>
  </si>
  <si>
    <t>Автоцистерна</t>
  </si>
  <si>
    <t>0102065</t>
  </si>
  <si>
    <t>Квартира в жилом доме</t>
  </si>
  <si>
    <t>п.Варваринский ул.Красноармейская,4-1</t>
  </si>
  <si>
    <t>01630064</t>
  </si>
  <si>
    <t>стол</t>
  </si>
  <si>
    <t>монитор</t>
  </si>
  <si>
    <t>итого:</t>
  </si>
  <si>
    <t>шкаф для одежды</t>
  </si>
  <si>
    <t>00000000000007</t>
  </si>
  <si>
    <t>00000000000002</t>
  </si>
  <si>
    <t>п. Варваринский</t>
  </si>
  <si>
    <t>Автомобиль УАЗ 220694312</t>
  </si>
  <si>
    <t>Стол письменный</t>
  </si>
  <si>
    <t>Секция кресел для актового зала 3-местная</t>
  </si>
  <si>
    <t xml:space="preserve">Стол письменный </t>
  </si>
  <si>
    <t>Цифровая видеокамера Panasonik</t>
  </si>
  <si>
    <t>00000000000009</t>
  </si>
  <si>
    <t>Системный блок Pentium G620 2.60 GHz/2 Gb DDR3/500 Gb</t>
  </si>
  <si>
    <t>000000000000010</t>
  </si>
  <si>
    <t xml:space="preserve">Монитор </t>
  </si>
  <si>
    <t>000000000000014</t>
  </si>
  <si>
    <t xml:space="preserve">ноутбук </t>
  </si>
  <si>
    <t>МФУ Kyocera</t>
  </si>
  <si>
    <t>Итого:</t>
  </si>
  <si>
    <t>МБУК "Варваринский сельский клуб"</t>
  </si>
  <si>
    <t>Кадастровый номер</t>
  </si>
  <si>
    <t>Всего:</t>
  </si>
  <si>
    <t>Недвижимое имущество</t>
  </si>
  <si>
    <t>Раздел 1</t>
  </si>
  <si>
    <t>Движимое имущество</t>
  </si>
  <si>
    <t>Раздел 2</t>
  </si>
  <si>
    <t>шкаф для книг ПСП</t>
  </si>
  <si>
    <t>ВА000000074</t>
  </si>
  <si>
    <t>мемориальные плиты</t>
  </si>
  <si>
    <t>ВА000000073</t>
  </si>
  <si>
    <t>01010110002</t>
  </si>
  <si>
    <t>00000076</t>
  </si>
  <si>
    <t>сирена противопожарная</t>
  </si>
  <si>
    <t>ВА000000071</t>
  </si>
  <si>
    <t>000000077</t>
  </si>
  <si>
    <t xml:space="preserve">МФУ Epson L362 </t>
  </si>
  <si>
    <t>с. Багдарин, Мкр. Мост , д.4</t>
  </si>
  <si>
    <t>п.Варваринский ул.Красноармейская,6-2</t>
  </si>
  <si>
    <t>помещение</t>
  </si>
  <si>
    <t>здание нежилое</t>
  </si>
  <si>
    <t>п Варваринский ул.Мира,30</t>
  </si>
  <si>
    <t>8</t>
  </si>
  <si>
    <t>Бензопила MS 250</t>
  </si>
  <si>
    <t>электромегафон  МЕТА 2620</t>
  </si>
  <si>
    <t>Огнетушитель ранцевый РП-18</t>
  </si>
  <si>
    <t>домашний кинотеатр</t>
  </si>
  <si>
    <t>41013400002</t>
  </si>
  <si>
    <t>41013400001</t>
  </si>
  <si>
    <t>телевизор SONY</t>
  </si>
  <si>
    <t>Всего  с имуществом  казны:</t>
  </si>
  <si>
    <t>Автомобиль УАЗ 220695-04</t>
  </si>
  <si>
    <t>Системный блок Фриком</t>
  </si>
  <si>
    <t>МФУ Kyocera-Mita FS1125MFP</t>
  </si>
  <si>
    <t>Беговая дорожка электрическая</t>
  </si>
  <si>
    <t>Велотренажер вертикальный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</si>
</sst>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4" xfId="0" applyNumberFormat="1" applyFont="1" applyFill="1" applyBorder="1"/>
    <xf numFmtId="2" fontId="3" fillId="2" borderId="4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2" borderId="7" xfId="0" applyNumberFormat="1" applyFont="1" applyFill="1" applyBorder="1"/>
    <xf numFmtId="0" fontId="0" fillId="2" borderId="0" xfId="0" applyFill="1" applyAlignment="1">
      <alignment horizontal="center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/>
    <xf numFmtId="0" fontId="3" fillId="2" borderId="4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2" fillId="2" borderId="0" xfId="0" applyNumberFormat="1" applyFont="1" applyFill="1" applyBorder="1"/>
    <xf numFmtId="2" fontId="2" fillId="2" borderId="7" xfId="0" applyNumberFormat="1" applyFont="1" applyFill="1" applyBorder="1"/>
    <xf numFmtId="2" fontId="5" fillId="2" borderId="1" xfId="0" applyNumberFormat="1" applyFont="1" applyFill="1" applyBorder="1"/>
    <xf numFmtId="49" fontId="0" fillId="0" borderId="0" xfId="0" applyNumberFormat="1" applyAlignment="1"/>
    <xf numFmtId="2" fontId="6" fillId="0" borderId="0" xfId="0" applyNumberFormat="1" applyFont="1"/>
    <xf numFmtId="2" fontId="2" fillId="2" borderId="4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3" fillId="2" borderId="2" xfId="0" applyNumberFormat="1" applyFont="1" applyFill="1" applyBorder="1"/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2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4" fillId="0" borderId="0" xfId="0" applyFont="1" applyAlignment="1"/>
    <xf numFmtId="49" fontId="3" fillId="2" borderId="2" xfId="0" applyNumberFormat="1" applyFont="1" applyFill="1" applyBorder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2" fillId="2" borderId="1" xfId="0" applyFont="1" applyFill="1" applyBorder="1"/>
    <xf numFmtId="49" fontId="1" fillId="2" borderId="7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3" fillId="2" borderId="4" xfId="0" applyNumberFormat="1" applyFont="1" applyFill="1" applyBorder="1" applyAlignment="1"/>
    <xf numFmtId="0" fontId="3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6" xfId="0" applyBorder="1" applyAlignment="1"/>
    <xf numFmtId="0" fontId="0" fillId="0" borderId="9" xfId="0" applyBorder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zoomScaleNormal="100" zoomScaleSheetLayoutView="100" workbookViewId="0">
      <pane xSplit="18705" topLeftCell="J1"/>
      <selection activeCell="H25" sqref="H25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36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6" customWidth="1"/>
    <col min="8" max="8" width="15" style="6" customWidth="1"/>
    <col min="12" max="12" width="13" customWidth="1"/>
  </cols>
  <sheetData>
    <row r="1" spans="1:12">
      <c r="A1" s="1"/>
      <c r="B1" s="2"/>
      <c r="C1" s="1" t="s">
        <v>76</v>
      </c>
      <c r="D1" s="1"/>
      <c r="E1" s="1"/>
      <c r="F1" s="1"/>
      <c r="G1" s="3" t="s">
        <v>77</v>
      </c>
      <c r="H1" s="3"/>
      <c r="I1" s="4"/>
      <c r="J1" s="5"/>
    </row>
    <row r="2" spans="1:12">
      <c r="A2" s="24"/>
      <c r="B2" s="79"/>
      <c r="C2" s="46" t="s">
        <v>23</v>
      </c>
      <c r="D2" s="80"/>
      <c r="E2" s="24"/>
      <c r="F2" s="24"/>
      <c r="G2" s="9"/>
      <c r="H2" s="9"/>
      <c r="I2" s="73"/>
      <c r="J2" s="75"/>
      <c r="K2" s="15"/>
      <c r="L2" s="15"/>
    </row>
    <row r="3" spans="1:12">
      <c r="A3" s="28" t="s">
        <v>0</v>
      </c>
      <c r="B3" s="29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1" t="s">
        <v>6</v>
      </c>
      <c r="H3" s="21" t="s">
        <v>7</v>
      </c>
      <c r="I3" s="24" t="s">
        <v>8</v>
      </c>
      <c r="J3" s="31" t="s">
        <v>9</v>
      </c>
      <c r="K3" s="83" t="s">
        <v>74</v>
      </c>
      <c r="L3" s="84"/>
    </row>
    <row r="4" spans="1:12">
      <c r="A4" s="61"/>
      <c r="B4" s="56"/>
      <c r="C4" s="27" t="s">
        <v>13</v>
      </c>
      <c r="D4" s="27"/>
      <c r="E4" s="27"/>
      <c r="F4" s="27"/>
      <c r="G4" s="19"/>
      <c r="H4" s="19"/>
      <c r="I4" s="26"/>
      <c r="J4" s="76"/>
      <c r="K4" s="15"/>
      <c r="L4" s="15"/>
    </row>
    <row r="5" spans="1:12">
      <c r="A5" s="24">
        <v>87</v>
      </c>
      <c r="B5" s="59" t="s">
        <v>24</v>
      </c>
      <c r="C5" s="60" t="s">
        <v>25</v>
      </c>
      <c r="D5" s="30" t="s">
        <v>26</v>
      </c>
      <c r="E5" s="38">
        <v>141.56</v>
      </c>
      <c r="F5" s="40">
        <v>1980</v>
      </c>
      <c r="G5" s="11">
        <v>358879.74</v>
      </c>
      <c r="H5" s="12">
        <v>0</v>
      </c>
      <c r="I5" s="17">
        <v>38672</v>
      </c>
      <c r="J5" s="17">
        <v>38714</v>
      </c>
      <c r="K5" s="15"/>
      <c r="L5" s="15"/>
    </row>
    <row r="6" spans="1:12" ht="26.25">
      <c r="A6" s="46"/>
      <c r="B6" s="48"/>
      <c r="C6" s="47" t="s">
        <v>92</v>
      </c>
      <c r="D6" s="25" t="s">
        <v>91</v>
      </c>
      <c r="E6" s="32"/>
      <c r="F6" s="18"/>
      <c r="G6" s="13">
        <v>40483</v>
      </c>
      <c r="H6" s="13">
        <v>0</v>
      </c>
      <c r="I6" s="73"/>
      <c r="J6" s="75"/>
      <c r="K6" s="15"/>
      <c r="L6" s="15"/>
    </row>
    <row r="7" spans="1:12">
      <c r="A7" s="46"/>
      <c r="B7" s="48"/>
      <c r="C7" s="47"/>
      <c r="D7" s="25"/>
      <c r="E7" s="32"/>
      <c r="F7" s="18"/>
      <c r="G7" s="10">
        <f>SUM(G5:G6)</f>
        <v>399362.74</v>
      </c>
      <c r="H7" s="10">
        <f>SUM(H5:H6)</f>
        <v>0</v>
      </c>
      <c r="I7" s="73"/>
      <c r="J7" s="75"/>
      <c r="K7" s="15"/>
      <c r="L7" s="15"/>
    </row>
    <row r="8" spans="1:12">
      <c r="A8" s="46"/>
      <c r="B8" s="57"/>
      <c r="C8" s="46" t="s">
        <v>12</v>
      </c>
      <c r="D8" s="55"/>
      <c r="E8" s="10"/>
      <c r="F8" s="10"/>
      <c r="G8" s="10"/>
      <c r="H8" s="10"/>
      <c r="I8" s="73"/>
      <c r="J8" s="75"/>
    </row>
    <row r="9" spans="1:12">
      <c r="A9" s="24" t="s">
        <v>0</v>
      </c>
      <c r="B9" s="79" t="s">
        <v>1</v>
      </c>
      <c r="C9" s="24" t="s">
        <v>2</v>
      </c>
      <c r="D9" s="24" t="s">
        <v>3</v>
      </c>
      <c r="E9" s="24" t="s">
        <v>4</v>
      </c>
      <c r="F9" s="24" t="s">
        <v>5</v>
      </c>
      <c r="G9" s="9" t="s">
        <v>6</v>
      </c>
      <c r="H9" s="9" t="s">
        <v>7</v>
      </c>
      <c r="I9" s="24" t="s">
        <v>8</v>
      </c>
      <c r="J9" s="31" t="s">
        <v>9</v>
      </c>
      <c r="K9" s="83" t="s">
        <v>74</v>
      </c>
      <c r="L9" s="84"/>
    </row>
    <row r="10" spans="1:12" ht="26.25">
      <c r="A10" s="24">
        <v>88</v>
      </c>
      <c r="B10" s="48" t="s">
        <v>49</v>
      </c>
      <c r="C10" s="47" t="s">
        <v>50</v>
      </c>
      <c r="D10" s="25" t="s">
        <v>51</v>
      </c>
      <c r="E10" s="32">
        <v>46.1</v>
      </c>
      <c r="F10" s="18">
        <v>1966</v>
      </c>
      <c r="G10" s="13">
        <v>17612.95</v>
      </c>
      <c r="H10" s="13">
        <v>0</v>
      </c>
      <c r="I10" s="17">
        <v>38672</v>
      </c>
      <c r="J10" s="17">
        <v>38714</v>
      </c>
      <c r="K10" s="15"/>
      <c r="L10" s="15"/>
    </row>
    <row r="11" spans="1:12">
      <c r="A11" s="24"/>
      <c r="B11" s="51"/>
      <c r="C11" s="62" t="s">
        <v>93</v>
      </c>
      <c r="D11" s="30" t="s">
        <v>94</v>
      </c>
      <c r="E11" s="63"/>
      <c r="F11" s="64"/>
      <c r="G11" s="41">
        <v>131996.91</v>
      </c>
      <c r="H11" s="41">
        <v>0</v>
      </c>
      <c r="I11" s="17"/>
      <c r="J11" s="17"/>
      <c r="K11" s="15"/>
      <c r="L11" s="15"/>
    </row>
    <row r="12" spans="1:12">
      <c r="A12" s="24">
        <v>89</v>
      </c>
      <c r="B12" s="51" t="s">
        <v>52</v>
      </c>
      <c r="C12" s="62" t="s">
        <v>15</v>
      </c>
      <c r="D12" s="65" t="s">
        <v>30</v>
      </c>
      <c r="E12" s="64"/>
      <c r="F12" s="64"/>
      <c r="G12" s="41">
        <v>19650</v>
      </c>
      <c r="H12" s="41">
        <v>0</v>
      </c>
      <c r="I12" s="18" t="s">
        <v>20</v>
      </c>
      <c r="J12" s="17" t="s">
        <v>20</v>
      </c>
      <c r="K12" s="15"/>
      <c r="L12" s="15"/>
    </row>
    <row r="13" spans="1:12">
      <c r="A13" s="58"/>
      <c r="B13" s="51"/>
      <c r="C13" s="62" t="s">
        <v>14</v>
      </c>
      <c r="D13" s="66" t="s">
        <v>90</v>
      </c>
      <c r="E13" s="64"/>
      <c r="F13" s="67"/>
      <c r="G13" s="41">
        <v>301001.81</v>
      </c>
      <c r="H13" s="41">
        <v>301001.81</v>
      </c>
      <c r="I13" s="18"/>
      <c r="J13" s="17"/>
      <c r="K13" s="15"/>
      <c r="L13" s="15"/>
    </row>
    <row r="14" spans="1:12">
      <c r="A14" s="68"/>
      <c r="B14" s="79" t="s">
        <v>10</v>
      </c>
      <c r="C14" s="55"/>
      <c r="D14" s="69"/>
      <c r="E14" s="43">
        <f>SUM(E10:E12)</f>
        <v>46.1</v>
      </c>
      <c r="F14" s="34"/>
      <c r="G14" s="10">
        <f>SUM(G10:G13)</f>
        <v>470261.67000000004</v>
      </c>
      <c r="H14" s="10">
        <f>SUM(H10:H13)</f>
        <v>301001.81</v>
      </c>
      <c r="I14" s="73"/>
      <c r="J14" s="75"/>
      <c r="K14" s="15"/>
      <c r="L14" s="15"/>
    </row>
    <row r="15" spans="1:12">
      <c r="A15" s="46"/>
      <c r="B15" s="57" t="s">
        <v>75</v>
      </c>
      <c r="C15" s="55"/>
      <c r="D15" s="55"/>
      <c r="E15" s="10"/>
      <c r="F15" s="10"/>
      <c r="G15" s="10">
        <f>G14+G7</f>
        <v>869624.41</v>
      </c>
      <c r="H15" s="10">
        <f>H14+H7</f>
        <v>301001.81</v>
      </c>
      <c r="I15" s="73"/>
      <c r="J15" s="75"/>
      <c r="K15" s="15"/>
      <c r="L15" s="15"/>
    </row>
    <row r="16" spans="1:12">
      <c r="A16" s="70"/>
      <c r="B16" s="71"/>
      <c r="C16" s="22" t="s">
        <v>73</v>
      </c>
      <c r="D16" s="22"/>
      <c r="E16" s="33"/>
      <c r="F16" s="33"/>
      <c r="G16" s="33"/>
      <c r="H16" s="33"/>
      <c r="I16" s="20"/>
      <c r="J16" s="77"/>
    </row>
    <row r="17" spans="1:12">
      <c r="A17" s="46"/>
      <c r="B17" s="79" t="s">
        <v>1</v>
      </c>
      <c r="C17" s="24" t="s">
        <v>2</v>
      </c>
      <c r="D17" s="24" t="s">
        <v>3</v>
      </c>
      <c r="E17" s="24" t="s">
        <v>4</v>
      </c>
      <c r="F17" s="24" t="s">
        <v>5</v>
      </c>
      <c r="G17" s="9" t="s">
        <v>6</v>
      </c>
      <c r="H17" s="9" t="s">
        <v>7</v>
      </c>
      <c r="I17" s="24" t="s">
        <v>8</v>
      </c>
      <c r="J17" s="31" t="s">
        <v>9</v>
      </c>
      <c r="K17" s="83" t="s">
        <v>74</v>
      </c>
      <c r="L17" s="84"/>
    </row>
    <row r="18" spans="1:12" ht="26.25">
      <c r="A18" s="72">
        <v>90</v>
      </c>
      <c r="B18" s="48" t="s">
        <v>27</v>
      </c>
      <c r="C18" s="47" t="s">
        <v>16</v>
      </c>
      <c r="D18" s="25" t="s">
        <v>28</v>
      </c>
      <c r="E18" s="43">
        <v>310.06</v>
      </c>
      <c r="F18" s="18">
        <v>1980</v>
      </c>
      <c r="G18" s="13">
        <v>1225266.58</v>
      </c>
      <c r="H18" s="13">
        <v>0</v>
      </c>
      <c r="I18" s="73"/>
      <c r="J18" s="75"/>
      <c r="K18" s="85"/>
      <c r="L18" s="86"/>
    </row>
    <row r="19" spans="1:12">
      <c r="A19" s="46"/>
      <c r="B19" s="57" t="s">
        <v>55</v>
      </c>
      <c r="C19" s="55"/>
      <c r="D19" s="55"/>
      <c r="E19" s="10"/>
      <c r="F19" s="10"/>
      <c r="G19" s="10">
        <f>SUM(G18)</f>
        <v>1225266.58</v>
      </c>
      <c r="H19" s="10">
        <v>0</v>
      </c>
      <c r="I19" s="73"/>
      <c r="J19" s="75"/>
      <c r="K19" s="15"/>
      <c r="L19" s="15"/>
    </row>
    <row r="20" spans="1:12">
      <c r="C20" s="8"/>
      <c r="D20" s="16"/>
      <c r="E20" s="7"/>
      <c r="F20" s="16"/>
      <c r="G20" s="14"/>
      <c r="H20" s="14"/>
      <c r="I20" s="16"/>
    </row>
    <row r="21" spans="1:12">
      <c r="E21" s="42"/>
    </row>
  </sheetData>
  <mergeCells count="4">
    <mergeCell ref="K3:L3"/>
    <mergeCell ref="K9:L9"/>
    <mergeCell ref="K17:L17"/>
    <mergeCell ref="K18:L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B1" zoomScale="115" zoomScaleNormal="115" workbookViewId="0">
      <selection activeCell="D64" sqref="D64"/>
    </sheetView>
  </sheetViews>
  <sheetFormatPr defaultColWidth="13.140625" defaultRowHeight="15"/>
  <cols>
    <col min="1" max="1" width="4.140625" style="4" customWidth="1"/>
    <col min="2" max="2" width="14.5703125" style="36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6" customWidth="1"/>
    <col min="8" max="8" width="12.5703125" style="6" customWidth="1"/>
    <col min="9" max="9" width="19" customWidth="1"/>
    <col min="12" max="12" width="17.28515625" customWidth="1"/>
  </cols>
  <sheetData>
    <row r="1" spans="1:8">
      <c r="A1" s="1"/>
      <c r="B1" s="79"/>
      <c r="C1" s="24" t="s">
        <v>78</v>
      </c>
      <c r="D1" s="24"/>
      <c r="E1" s="24"/>
      <c r="F1" s="24"/>
      <c r="G1" s="9" t="s">
        <v>79</v>
      </c>
      <c r="H1" s="9"/>
    </row>
    <row r="2" spans="1:8">
      <c r="A2" s="58"/>
      <c r="B2" s="79"/>
      <c r="C2" s="80"/>
      <c r="D2" s="80"/>
      <c r="E2" s="24"/>
      <c r="F2" s="24"/>
      <c r="G2" s="9"/>
      <c r="H2" s="9"/>
    </row>
    <row r="3" spans="1:8">
      <c r="A3" s="58"/>
      <c r="B3" s="79"/>
      <c r="C3" s="46" t="s">
        <v>23</v>
      </c>
      <c r="D3" s="80"/>
      <c r="E3" s="24"/>
      <c r="F3" s="24"/>
      <c r="G3" s="9"/>
      <c r="H3" s="9"/>
    </row>
    <row r="4" spans="1:8">
      <c r="A4" s="61">
        <v>24</v>
      </c>
      <c r="B4" s="79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9" t="s">
        <v>6</v>
      </c>
      <c r="H4" s="9" t="s">
        <v>7</v>
      </c>
    </row>
    <row r="5" spans="1:8">
      <c r="A5" s="61"/>
      <c r="B5" s="79"/>
      <c r="C5" s="24" t="s">
        <v>19</v>
      </c>
      <c r="D5" s="24"/>
      <c r="E5" s="24"/>
      <c r="F5" s="24"/>
      <c r="G5" s="9"/>
      <c r="H5" s="9"/>
    </row>
    <row r="6" spans="1:8">
      <c r="A6" s="61"/>
      <c r="B6" s="79"/>
      <c r="C6" s="49" t="s">
        <v>97</v>
      </c>
      <c r="D6" s="80" t="s">
        <v>30</v>
      </c>
      <c r="E6" s="24"/>
      <c r="F6" s="24"/>
      <c r="G6" s="9">
        <v>2798.71</v>
      </c>
      <c r="H6" s="9">
        <v>2798.71</v>
      </c>
    </row>
    <row r="7" spans="1:8">
      <c r="A7" s="61"/>
      <c r="B7" s="79"/>
      <c r="C7" s="49" t="s">
        <v>97</v>
      </c>
      <c r="D7" s="80" t="s">
        <v>30</v>
      </c>
      <c r="E7" s="24"/>
      <c r="F7" s="24"/>
      <c r="G7" s="9">
        <v>2798.71</v>
      </c>
      <c r="H7" s="9">
        <v>2798.71</v>
      </c>
    </row>
    <row r="8" spans="1:8">
      <c r="A8" s="61"/>
      <c r="B8" s="79"/>
      <c r="C8" s="24"/>
      <c r="D8" s="24"/>
      <c r="E8" s="24"/>
      <c r="F8" s="24"/>
      <c r="G8" s="10">
        <f>SUM(G6:G7)</f>
        <v>5597.42</v>
      </c>
      <c r="H8" s="10">
        <f>SUM(H6:H7)</f>
        <v>5597.42</v>
      </c>
    </row>
    <row r="9" spans="1:8">
      <c r="A9" s="58"/>
      <c r="B9" s="79"/>
      <c r="C9" s="80" t="s">
        <v>29</v>
      </c>
      <c r="D9" s="80"/>
      <c r="E9" s="24"/>
      <c r="F9" s="24"/>
      <c r="G9" s="9"/>
      <c r="H9" s="9"/>
    </row>
    <row r="10" spans="1:8">
      <c r="A10" s="58"/>
      <c r="B10" s="79"/>
      <c r="C10" s="80" t="s">
        <v>105</v>
      </c>
      <c r="D10" s="80" t="s">
        <v>30</v>
      </c>
      <c r="E10" s="24"/>
      <c r="F10" s="24">
        <v>2018</v>
      </c>
      <c r="G10" s="9">
        <v>38800</v>
      </c>
      <c r="H10" s="9">
        <v>0</v>
      </c>
    </row>
    <row r="11" spans="1:8">
      <c r="A11" s="58"/>
      <c r="B11" s="79"/>
      <c r="C11" s="80" t="s">
        <v>106</v>
      </c>
      <c r="D11" s="80" t="s">
        <v>30</v>
      </c>
      <c r="E11" s="24"/>
      <c r="F11" s="24">
        <v>2017</v>
      </c>
      <c r="G11" s="9">
        <v>14715</v>
      </c>
      <c r="H11" s="9">
        <v>0</v>
      </c>
    </row>
    <row r="12" spans="1:8">
      <c r="A12" s="58"/>
      <c r="B12" s="79" t="s">
        <v>84</v>
      </c>
      <c r="C12" s="80" t="s">
        <v>31</v>
      </c>
      <c r="D12" s="80" t="s">
        <v>30</v>
      </c>
      <c r="E12" s="24"/>
      <c r="F12" s="24">
        <v>2015</v>
      </c>
      <c r="G12" s="9">
        <v>40461</v>
      </c>
      <c r="H12" s="9">
        <v>16184.4</v>
      </c>
    </row>
    <row r="13" spans="1:8">
      <c r="A13" s="58"/>
      <c r="B13" s="79" t="s">
        <v>85</v>
      </c>
      <c r="C13" s="80" t="s">
        <v>70</v>
      </c>
      <c r="D13" s="80" t="s">
        <v>30</v>
      </c>
      <c r="E13" s="24"/>
      <c r="F13" s="24">
        <v>2015</v>
      </c>
      <c r="G13" s="9">
        <v>32990</v>
      </c>
      <c r="H13" s="9">
        <v>0</v>
      </c>
    </row>
    <row r="14" spans="1:8">
      <c r="A14" s="58"/>
      <c r="B14" s="79" t="s">
        <v>22</v>
      </c>
      <c r="C14" s="80" t="s">
        <v>71</v>
      </c>
      <c r="D14" s="80" t="s">
        <v>30</v>
      </c>
      <c r="E14" s="24"/>
      <c r="F14" s="24">
        <v>2015</v>
      </c>
      <c r="G14" s="9">
        <v>19329</v>
      </c>
      <c r="H14" s="9">
        <v>0</v>
      </c>
    </row>
    <row r="15" spans="1:8">
      <c r="A15" s="58"/>
      <c r="B15" s="79" t="s">
        <v>88</v>
      </c>
      <c r="C15" s="80" t="s">
        <v>54</v>
      </c>
      <c r="D15" s="80" t="s">
        <v>30</v>
      </c>
      <c r="E15" s="24"/>
      <c r="F15" s="24">
        <v>2015</v>
      </c>
      <c r="G15" s="9">
        <v>11038.5</v>
      </c>
      <c r="H15" s="9">
        <v>11038.5</v>
      </c>
    </row>
    <row r="16" spans="1:8" ht="26.25">
      <c r="A16" s="58"/>
      <c r="B16" s="79" t="s">
        <v>32</v>
      </c>
      <c r="C16" s="45" t="s">
        <v>33</v>
      </c>
      <c r="D16" s="80" t="s">
        <v>30</v>
      </c>
      <c r="E16" s="24"/>
      <c r="F16" s="24">
        <v>2008</v>
      </c>
      <c r="G16" s="9">
        <v>9740</v>
      </c>
      <c r="H16" s="9">
        <v>0</v>
      </c>
    </row>
    <row r="17" spans="1:12" ht="26.25">
      <c r="A17" s="58"/>
      <c r="B17" s="79" t="s">
        <v>34</v>
      </c>
      <c r="C17" s="45" t="s">
        <v>35</v>
      </c>
      <c r="D17" s="80" t="s">
        <v>30</v>
      </c>
      <c r="E17" s="24"/>
      <c r="F17" s="24">
        <v>2008</v>
      </c>
      <c r="G17" s="9">
        <v>6750</v>
      </c>
      <c r="H17" s="9">
        <v>0</v>
      </c>
    </row>
    <row r="18" spans="1:12">
      <c r="A18" s="58">
        <v>25</v>
      </c>
      <c r="B18" s="79" t="s">
        <v>36</v>
      </c>
      <c r="C18" s="45" t="s">
        <v>37</v>
      </c>
      <c r="D18" s="80" t="s">
        <v>30</v>
      </c>
      <c r="E18" s="24">
        <v>3</v>
      </c>
      <c r="F18" s="24">
        <v>2008</v>
      </c>
      <c r="G18" s="9">
        <v>9300</v>
      </c>
      <c r="H18" s="9">
        <v>0</v>
      </c>
    </row>
    <row r="19" spans="1:12">
      <c r="A19" s="58"/>
      <c r="B19" s="79" t="s">
        <v>38</v>
      </c>
      <c r="C19" s="45" t="s">
        <v>39</v>
      </c>
      <c r="D19" s="80" t="s">
        <v>30</v>
      </c>
      <c r="E19" s="24"/>
      <c r="F19" s="24">
        <v>2008</v>
      </c>
      <c r="G19" s="9">
        <v>8000</v>
      </c>
      <c r="H19" s="9">
        <v>0</v>
      </c>
    </row>
    <row r="20" spans="1:12">
      <c r="A20" s="58"/>
      <c r="B20" s="79" t="s">
        <v>40</v>
      </c>
      <c r="C20" s="45" t="s">
        <v>53</v>
      </c>
      <c r="D20" s="80" t="s">
        <v>30</v>
      </c>
      <c r="E20" s="24">
        <v>1</v>
      </c>
      <c r="F20" s="24">
        <v>2008</v>
      </c>
      <c r="G20" s="9">
        <v>2450</v>
      </c>
      <c r="H20" s="9">
        <v>0</v>
      </c>
    </row>
    <row r="21" spans="1:12">
      <c r="A21" s="58"/>
      <c r="B21" s="79" t="s">
        <v>41</v>
      </c>
      <c r="C21" s="45" t="s">
        <v>42</v>
      </c>
      <c r="D21" s="80" t="s">
        <v>30</v>
      </c>
      <c r="E21" s="24">
        <v>3</v>
      </c>
      <c r="F21" s="24">
        <v>2008</v>
      </c>
      <c r="G21" s="9">
        <v>8790</v>
      </c>
      <c r="H21" s="9">
        <v>0</v>
      </c>
    </row>
    <row r="22" spans="1:12">
      <c r="A22" s="58"/>
      <c r="B22" s="79" t="s">
        <v>43</v>
      </c>
      <c r="C22" s="80" t="s">
        <v>17</v>
      </c>
      <c r="D22" s="80" t="s">
        <v>30</v>
      </c>
      <c r="E22" s="24"/>
      <c r="F22" s="24">
        <v>2003</v>
      </c>
      <c r="G22" s="9">
        <v>12462.99</v>
      </c>
      <c r="H22" s="9">
        <v>0</v>
      </c>
    </row>
    <row r="23" spans="1:12">
      <c r="A23" s="58"/>
      <c r="B23" s="79" t="s">
        <v>44</v>
      </c>
      <c r="C23" s="80" t="s">
        <v>45</v>
      </c>
      <c r="D23" s="80" t="s">
        <v>30</v>
      </c>
      <c r="E23" s="24"/>
      <c r="F23" s="24">
        <v>2005</v>
      </c>
      <c r="G23" s="9">
        <v>20982.33</v>
      </c>
      <c r="H23" s="9">
        <v>0</v>
      </c>
      <c r="K23" s="44"/>
      <c r="L23" s="44"/>
    </row>
    <row r="24" spans="1:12">
      <c r="A24" s="58">
        <v>27</v>
      </c>
      <c r="B24" s="79" t="s">
        <v>46</v>
      </c>
      <c r="C24" s="80" t="s">
        <v>18</v>
      </c>
      <c r="D24" s="80" t="s">
        <v>30</v>
      </c>
      <c r="E24" s="24"/>
      <c r="F24" s="24">
        <v>2004</v>
      </c>
      <c r="G24" s="9">
        <v>2622</v>
      </c>
      <c r="H24" s="9">
        <v>0</v>
      </c>
      <c r="K24" s="87"/>
      <c r="L24" s="87"/>
    </row>
    <row r="25" spans="1:12">
      <c r="A25" s="58"/>
      <c r="B25" s="79" t="s">
        <v>87</v>
      </c>
      <c r="C25" s="80" t="s">
        <v>86</v>
      </c>
      <c r="D25" s="80" t="s">
        <v>30</v>
      </c>
      <c r="E25" s="24"/>
      <c r="F25" s="24">
        <v>2014</v>
      </c>
      <c r="G25" s="9">
        <v>26400</v>
      </c>
      <c r="H25" s="9">
        <v>26400</v>
      </c>
      <c r="K25" s="50"/>
      <c r="L25" s="50"/>
    </row>
    <row r="26" spans="1:12">
      <c r="A26" s="58"/>
      <c r="B26" s="79" t="s">
        <v>81</v>
      </c>
      <c r="C26" s="80" t="s">
        <v>82</v>
      </c>
      <c r="D26" s="80" t="s">
        <v>30</v>
      </c>
      <c r="E26" s="24"/>
      <c r="F26" s="24">
        <v>2015</v>
      </c>
      <c r="G26" s="9">
        <v>15180</v>
      </c>
      <c r="H26" s="9">
        <v>0</v>
      </c>
      <c r="K26" s="50"/>
      <c r="L26" s="50"/>
    </row>
    <row r="27" spans="1:12">
      <c r="A27" s="58"/>
      <c r="B27" s="79" t="s">
        <v>83</v>
      </c>
      <c r="C27" s="80" t="s">
        <v>82</v>
      </c>
      <c r="D27" s="80" t="s">
        <v>30</v>
      </c>
      <c r="E27" s="24"/>
      <c r="F27" s="24">
        <v>2015</v>
      </c>
      <c r="G27" s="9">
        <v>15180</v>
      </c>
      <c r="H27" s="9">
        <v>0</v>
      </c>
      <c r="K27" s="50"/>
      <c r="L27" s="50"/>
    </row>
    <row r="28" spans="1:12">
      <c r="A28" s="58"/>
      <c r="B28" s="79" t="s">
        <v>95</v>
      </c>
      <c r="C28" s="80" t="s">
        <v>96</v>
      </c>
      <c r="D28" s="80" t="s">
        <v>30</v>
      </c>
      <c r="E28" s="24"/>
      <c r="F28" s="24">
        <v>2017</v>
      </c>
      <c r="G28" s="9">
        <v>18990</v>
      </c>
      <c r="H28" s="9">
        <v>0</v>
      </c>
      <c r="K28" s="53"/>
      <c r="L28" s="53"/>
    </row>
    <row r="29" spans="1:12">
      <c r="A29" s="58"/>
      <c r="B29" s="79"/>
      <c r="C29" s="80" t="s">
        <v>98</v>
      </c>
      <c r="D29" s="80" t="s">
        <v>30</v>
      </c>
      <c r="E29" s="24"/>
      <c r="F29" s="24">
        <v>2017</v>
      </c>
      <c r="G29" s="9">
        <v>31200</v>
      </c>
      <c r="H29" s="9">
        <v>0</v>
      </c>
      <c r="K29" s="54"/>
      <c r="L29" s="54"/>
    </row>
    <row r="30" spans="1:12">
      <c r="A30" s="58"/>
      <c r="B30" s="79"/>
      <c r="C30" s="80" t="s">
        <v>107</v>
      </c>
      <c r="D30" s="80" t="s">
        <v>30</v>
      </c>
      <c r="E30" s="24"/>
      <c r="F30" s="24">
        <v>2018</v>
      </c>
      <c r="G30" s="9">
        <v>24999</v>
      </c>
      <c r="H30" s="9">
        <v>0</v>
      </c>
      <c r="K30" s="78"/>
      <c r="L30" s="78"/>
    </row>
    <row r="31" spans="1:12">
      <c r="A31" s="58"/>
      <c r="B31" s="79"/>
      <c r="C31" s="80" t="s">
        <v>108</v>
      </c>
      <c r="D31" s="80" t="s">
        <v>30</v>
      </c>
      <c r="E31" s="24"/>
      <c r="F31" s="24">
        <v>2018</v>
      </c>
      <c r="G31" s="9">
        <v>15000</v>
      </c>
      <c r="H31" s="9">
        <v>0</v>
      </c>
      <c r="K31" s="78"/>
      <c r="L31" s="78"/>
    </row>
    <row r="32" spans="1:12">
      <c r="A32" s="58">
        <v>28</v>
      </c>
      <c r="B32" s="79" t="s">
        <v>10</v>
      </c>
      <c r="C32" s="80"/>
      <c r="D32" s="80"/>
      <c r="E32" s="24"/>
      <c r="F32" s="24"/>
      <c r="G32" s="10">
        <f>SUM(G10:G31)</f>
        <v>385379.82</v>
      </c>
      <c r="H32" s="10">
        <f>SUM(H10:H31)</f>
        <v>53622.9</v>
      </c>
      <c r="K32" s="87"/>
      <c r="L32" s="87"/>
    </row>
    <row r="33" spans="1:12">
      <c r="A33" s="74"/>
      <c r="B33" s="79"/>
      <c r="C33" s="80" t="s">
        <v>11</v>
      </c>
      <c r="D33" s="80"/>
      <c r="E33" s="24"/>
      <c r="F33" s="24"/>
      <c r="G33" s="9"/>
      <c r="H33" s="9"/>
    </row>
    <row r="34" spans="1:12">
      <c r="A34" s="58">
        <v>391</v>
      </c>
      <c r="B34" s="79" t="s">
        <v>47</v>
      </c>
      <c r="C34" s="80" t="s">
        <v>48</v>
      </c>
      <c r="D34" s="80" t="s">
        <v>30</v>
      </c>
      <c r="E34" s="24"/>
      <c r="F34" s="24">
        <v>2010</v>
      </c>
      <c r="G34" s="9">
        <v>400000</v>
      </c>
      <c r="H34" s="9">
        <v>76666.990000000005</v>
      </c>
    </row>
    <row r="35" spans="1:12">
      <c r="A35" s="74"/>
      <c r="B35" s="82"/>
      <c r="C35" s="49" t="s">
        <v>60</v>
      </c>
      <c r="D35" s="49" t="s">
        <v>59</v>
      </c>
      <c r="E35" s="39"/>
      <c r="F35" s="24">
        <v>2009</v>
      </c>
      <c r="G35" s="13">
        <v>364000</v>
      </c>
      <c r="H35" s="35">
        <v>201599.92</v>
      </c>
    </row>
    <row r="36" spans="1:12">
      <c r="A36" s="74"/>
      <c r="B36" s="82"/>
      <c r="C36" s="49" t="s">
        <v>104</v>
      </c>
      <c r="D36" s="49" t="s">
        <v>59</v>
      </c>
      <c r="E36" s="24"/>
      <c r="F36" s="24">
        <v>2018</v>
      </c>
      <c r="G36" s="9">
        <v>709178</v>
      </c>
      <c r="H36" s="9">
        <v>709178</v>
      </c>
    </row>
    <row r="37" spans="1:12">
      <c r="A37" s="74">
        <v>32</v>
      </c>
      <c r="B37" s="79" t="s">
        <v>10</v>
      </c>
      <c r="C37" s="80"/>
      <c r="D37" s="80"/>
      <c r="E37" s="24"/>
      <c r="F37" s="24"/>
      <c r="G37" s="10">
        <f>G36+G35+G34+G32</f>
        <v>1858557.82</v>
      </c>
      <c r="H37" s="10">
        <f>H34+H32</f>
        <v>130289.89000000001</v>
      </c>
      <c r="K37" s="87"/>
      <c r="L37" s="87"/>
    </row>
    <row r="38" spans="1:12">
      <c r="A38" s="58"/>
      <c r="B38" s="79" t="s">
        <v>103</v>
      </c>
      <c r="C38" s="80"/>
      <c r="D38" s="55"/>
      <c r="E38" s="10"/>
      <c r="F38" s="10"/>
      <c r="G38" s="10">
        <f>G37+G8</f>
        <v>1864155.24</v>
      </c>
      <c r="H38" s="10">
        <f>H37+H8</f>
        <v>135887.31000000003</v>
      </c>
      <c r="K38" s="87"/>
      <c r="L38" s="87"/>
    </row>
    <row r="39" spans="1:12">
      <c r="A39" s="23"/>
      <c r="B39" s="57"/>
      <c r="C39" s="55"/>
      <c r="D39" s="55"/>
      <c r="E39" s="10"/>
      <c r="F39" s="10"/>
      <c r="G39" s="10"/>
      <c r="H39" s="10"/>
      <c r="K39" s="52"/>
      <c r="L39" s="52"/>
    </row>
    <row r="40" spans="1:12">
      <c r="A40" s="23"/>
      <c r="B40" s="57"/>
      <c r="C40" s="55" t="s">
        <v>73</v>
      </c>
      <c r="D40" s="55"/>
      <c r="E40" s="10"/>
      <c r="F40" s="10"/>
      <c r="G40" s="10"/>
      <c r="H40" s="10"/>
      <c r="K40" s="87"/>
      <c r="L40" s="87"/>
    </row>
    <row r="41" spans="1:12">
      <c r="A41" s="68"/>
      <c r="B41" s="79" t="s">
        <v>1</v>
      </c>
      <c r="C41" s="24" t="s">
        <v>2</v>
      </c>
      <c r="D41" s="24" t="s">
        <v>3</v>
      </c>
      <c r="E41" s="24" t="s">
        <v>21</v>
      </c>
      <c r="F41" s="24" t="s">
        <v>5</v>
      </c>
      <c r="G41" s="9" t="s">
        <v>6</v>
      </c>
      <c r="H41" s="9" t="s">
        <v>7</v>
      </c>
      <c r="K41" s="44"/>
      <c r="L41" s="44"/>
    </row>
    <row r="42" spans="1:12">
      <c r="A42" s="68"/>
      <c r="B42" s="79"/>
      <c r="C42" s="49" t="s">
        <v>89</v>
      </c>
      <c r="D42" s="80" t="s">
        <v>30</v>
      </c>
      <c r="E42" s="24"/>
      <c r="F42" s="24">
        <v>2016</v>
      </c>
      <c r="G42" s="9">
        <v>15220</v>
      </c>
      <c r="H42" s="9">
        <v>0</v>
      </c>
      <c r="K42" s="44"/>
      <c r="L42" s="44"/>
    </row>
    <row r="43" spans="1:12">
      <c r="A43" s="68"/>
      <c r="B43" s="79" t="s">
        <v>57</v>
      </c>
      <c r="C43" s="80" t="s">
        <v>64</v>
      </c>
      <c r="D43" s="80" t="s">
        <v>30</v>
      </c>
      <c r="E43" s="24"/>
      <c r="F43" s="24">
        <v>2011</v>
      </c>
      <c r="G43" s="9">
        <v>10740</v>
      </c>
      <c r="H43" s="9">
        <v>0</v>
      </c>
    </row>
    <row r="44" spans="1:12">
      <c r="A44" s="68"/>
      <c r="B44" s="79" t="s">
        <v>65</v>
      </c>
      <c r="C44" s="80" t="s">
        <v>66</v>
      </c>
      <c r="D44" s="80" t="s">
        <v>30</v>
      </c>
      <c r="E44" s="24"/>
      <c r="F44" s="24">
        <v>2011</v>
      </c>
      <c r="G44" s="9">
        <v>18460</v>
      </c>
      <c r="H44" s="9">
        <v>0</v>
      </c>
    </row>
    <row r="45" spans="1:12">
      <c r="A45" s="81">
        <v>39</v>
      </c>
      <c r="B45" s="79" t="s">
        <v>67</v>
      </c>
      <c r="C45" s="80" t="s">
        <v>68</v>
      </c>
      <c r="D45" s="80" t="s">
        <v>30</v>
      </c>
      <c r="E45" s="24"/>
      <c r="F45" s="24">
        <v>2011</v>
      </c>
      <c r="G45" s="9">
        <v>6434</v>
      </c>
      <c r="H45" s="9">
        <v>0</v>
      </c>
      <c r="K45" s="87"/>
      <c r="L45" s="87"/>
    </row>
    <row r="46" spans="1:12">
      <c r="A46" s="68">
        <v>41</v>
      </c>
      <c r="B46" s="79" t="s">
        <v>58</v>
      </c>
      <c r="C46" s="80" t="s">
        <v>63</v>
      </c>
      <c r="D46" s="80" t="s">
        <v>30</v>
      </c>
      <c r="E46" s="24"/>
      <c r="F46" s="24">
        <v>2011</v>
      </c>
      <c r="G46" s="9">
        <v>3400</v>
      </c>
      <c r="H46" s="9">
        <v>0</v>
      </c>
      <c r="K46" s="87"/>
      <c r="L46" s="87"/>
    </row>
    <row r="47" spans="1:12">
      <c r="A47" s="68"/>
      <c r="B47" s="79" t="s">
        <v>69</v>
      </c>
      <c r="C47" s="80" t="s">
        <v>61</v>
      </c>
      <c r="D47" s="80" t="s">
        <v>30</v>
      </c>
      <c r="E47" s="24"/>
      <c r="F47" s="24">
        <v>2011</v>
      </c>
      <c r="G47" s="9">
        <v>3400</v>
      </c>
      <c r="H47" s="9">
        <v>0</v>
      </c>
    </row>
    <row r="48" spans="1:12">
      <c r="A48" s="68"/>
      <c r="B48" s="79"/>
      <c r="C48" s="80" t="s">
        <v>62</v>
      </c>
      <c r="D48" s="80" t="s">
        <v>30</v>
      </c>
      <c r="E48" s="24"/>
      <c r="F48" s="24">
        <v>2011</v>
      </c>
      <c r="G48" s="9">
        <v>158112</v>
      </c>
      <c r="H48" s="9">
        <v>0</v>
      </c>
    </row>
    <row r="49" spans="1:8">
      <c r="A49" s="68"/>
      <c r="B49" s="79"/>
      <c r="C49" s="80" t="s">
        <v>80</v>
      </c>
      <c r="D49" s="80" t="s">
        <v>30</v>
      </c>
      <c r="E49" s="24"/>
      <c r="F49" s="24">
        <v>2012</v>
      </c>
      <c r="G49" s="9">
        <v>3696</v>
      </c>
      <c r="H49" s="9">
        <v>0</v>
      </c>
    </row>
    <row r="50" spans="1:8">
      <c r="A50" s="68"/>
      <c r="B50" s="79"/>
      <c r="C50" s="80" t="s">
        <v>56</v>
      </c>
      <c r="D50" s="80" t="s">
        <v>30</v>
      </c>
      <c r="E50" s="24"/>
      <c r="F50" s="24">
        <v>2012</v>
      </c>
      <c r="G50" s="9">
        <v>4300</v>
      </c>
      <c r="H50" s="9">
        <v>0</v>
      </c>
    </row>
    <row r="51" spans="1:8">
      <c r="A51" s="68"/>
      <c r="B51" s="79" t="s">
        <v>100</v>
      </c>
      <c r="C51" s="80" t="s">
        <v>99</v>
      </c>
      <c r="D51" s="80" t="s">
        <v>30</v>
      </c>
      <c r="E51" s="24"/>
      <c r="F51" s="24">
        <v>2017</v>
      </c>
      <c r="G51" s="9">
        <v>28600</v>
      </c>
      <c r="H51" s="9">
        <v>22811.84</v>
      </c>
    </row>
    <row r="52" spans="1:8">
      <c r="A52" s="68"/>
      <c r="B52" s="79" t="s">
        <v>101</v>
      </c>
      <c r="C52" s="80" t="s">
        <v>102</v>
      </c>
      <c r="D52" s="80" t="s">
        <v>30</v>
      </c>
      <c r="E52" s="24"/>
      <c r="F52" s="24">
        <v>2017</v>
      </c>
      <c r="G52" s="9">
        <v>31500</v>
      </c>
      <c r="H52" s="9">
        <v>22575</v>
      </c>
    </row>
    <row r="53" spans="1:8">
      <c r="A53" s="68"/>
      <c r="B53" s="79" t="s">
        <v>72</v>
      </c>
      <c r="C53" s="80"/>
      <c r="D53" s="80"/>
      <c r="E53" s="24"/>
      <c r="F53" s="24"/>
      <c r="G53" s="10">
        <f>SUM(G42:G52)</f>
        <v>283862</v>
      </c>
      <c r="H53" s="10">
        <f>SUM(H42:H52)</f>
        <v>45386.84</v>
      </c>
    </row>
    <row r="54" spans="1:8">
      <c r="A54" s="68"/>
      <c r="B54" s="79"/>
      <c r="C54" s="80"/>
      <c r="D54" s="80"/>
      <c r="E54" s="24"/>
      <c r="F54" s="24"/>
      <c r="G54" s="10"/>
      <c r="H54" s="9"/>
    </row>
    <row r="56" spans="1:8">
      <c r="G56" s="37"/>
    </row>
  </sheetData>
  <mergeCells count="7">
    <mergeCell ref="K46:L46"/>
    <mergeCell ref="K24:L24"/>
    <mergeCell ref="K45:L45"/>
    <mergeCell ref="K38:L38"/>
    <mergeCell ref="K37:L37"/>
    <mergeCell ref="K32:L32"/>
    <mergeCell ref="K40:L4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2019-04-04T01:03:46Z</cp:lastPrinted>
  <dcterms:created xsi:type="dcterms:W3CDTF">2011-07-15T05:14:25Z</dcterms:created>
  <dcterms:modified xsi:type="dcterms:W3CDTF">2019-04-18T02:16:38Z</dcterms:modified>
</cp:coreProperties>
</file>