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 activeTab="1"/>
  </bookViews>
  <sheets>
    <sheet name="недвижимое" sheetId="5" r:id="rId1"/>
    <sheet name="движимое" sheetId="4" r:id="rId2"/>
    <sheet name="Акции" sheetId="6" r:id="rId3"/>
    <sheet name="Реестр зем. уч." sheetId="7" r:id="rId4"/>
  </sheets>
  <definedNames>
    <definedName name="_xlnm._FilterDatabase" localSheetId="1" hidden="1">движимое!$C$1:$C$1940</definedName>
  </definedNames>
  <calcPr calcId="125725"/>
</workbook>
</file>

<file path=xl/calcChain.xml><?xml version="1.0" encoding="utf-8"?>
<calcChain xmlns="http://schemas.openxmlformats.org/spreadsheetml/2006/main">
  <c r="H1921" i="4"/>
  <c r="I1638"/>
  <c r="H1526"/>
  <c r="H1843"/>
  <c r="H1519"/>
  <c r="G123" i="5"/>
  <c r="H1074" i="4"/>
  <c r="H130"/>
  <c r="I793"/>
  <c r="H793"/>
  <c r="I1047"/>
  <c r="H1047"/>
  <c r="H970"/>
  <c r="H960"/>
  <c r="I960"/>
  <c r="I915"/>
  <c r="I1012"/>
  <c r="H1012"/>
  <c r="H208"/>
  <c r="H217"/>
  <c r="I594"/>
  <c r="H594"/>
  <c r="H539"/>
  <c r="H280"/>
  <c r="H158"/>
  <c r="H190"/>
  <c r="H173"/>
  <c r="I208"/>
  <c r="I218" s="1"/>
  <c r="H392" i="5"/>
  <c r="I1526" i="4"/>
  <c r="I1890"/>
  <c r="H1890"/>
  <c r="I1016"/>
  <c r="H915"/>
  <c r="I863"/>
  <c r="I173"/>
  <c r="H1505"/>
  <c r="I8"/>
  <c r="H167" i="5"/>
  <c r="E98"/>
  <c r="E167"/>
  <c r="G392"/>
  <c r="H1491" i="4"/>
  <c r="H1016"/>
  <c r="I830"/>
  <c r="I835" s="1"/>
  <c r="H13" i="5"/>
  <c r="G13"/>
  <c r="E13"/>
  <c r="I1239" i="4"/>
  <c r="H1274"/>
  <c r="H1239"/>
  <c r="H863"/>
  <c r="I366"/>
  <c r="H366"/>
  <c r="I1505"/>
  <c r="A12" i="7"/>
  <c r="I970" i="4"/>
  <c r="I902"/>
  <c r="H902"/>
  <c r="H8"/>
  <c r="E83" i="5"/>
  <c r="I280" i="4"/>
  <c r="G167" i="5"/>
  <c r="I1274" i="4"/>
  <c r="I1282"/>
  <c r="H1282"/>
  <c r="I655"/>
  <c r="H655"/>
  <c r="H830"/>
  <c r="H83" i="5"/>
  <c r="G83"/>
  <c r="H377" i="4"/>
  <c r="I392"/>
  <c r="I393" s="1"/>
  <c r="H392"/>
  <c r="H322"/>
  <c r="H1666"/>
  <c r="H1638"/>
  <c r="H1815"/>
  <c r="I1818"/>
  <c r="H1780"/>
  <c r="H1834"/>
  <c r="H1884"/>
  <c r="E376" i="5"/>
  <c r="I130" i="4"/>
  <c r="H684"/>
  <c r="I362"/>
  <c r="H362"/>
  <c r="I1884"/>
  <c r="I879"/>
  <c r="H879"/>
  <c r="H89" i="5"/>
  <c r="H104"/>
  <c r="G104"/>
  <c r="I684" i="4"/>
  <c r="I690"/>
  <c r="E392" i="5"/>
  <c r="H376"/>
  <c r="G376"/>
  <c r="H1441" i="4"/>
  <c r="H1412"/>
  <c r="I141"/>
  <c r="H141"/>
  <c r="G98" i="5"/>
  <c r="I1412" i="4"/>
  <c r="H360" i="5"/>
  <c r="G360"/>
  <c r="I539" i="4"/>
  <c r="H1818"/>
  <c r="I1666"/>
  <c r="H370" i="5"/>
  <c r="G370"/>
  <c r="G89"/>
  <c r="I1441" i="4"/>
  <c r="I1496"/>
  <c r="H1496"/>
  <c r="H834"/>
  <c r="H114" i="5"/>
  <c r="G114"/>
  <c r="E104"/>
  <c r="I1780" i="4"/>
  <c r="I1834"/>
  <c r="I1935"/>
  <c r="I1938" s="1"/>
  <c r="H1935"/>
  <c r="I190"/>
  <c r="E333" i="5"/>
  <c r="H65"/>
  <c r="G65"/>
  <c r="E370"/>
  <c r="I1063" i="4"/>
  <c r="H1063"/>
  <c r="H1067"/>
  <c r="I1074"/>
  <c r="H51" i="5"/>
  <c r="G51"/>
  <c r="H411"/>
  <c r="G411"/>
  <c r="H123"/>
  <c r="H76"/>
  <c r="G76"/>
  <c r="I158" i="4"/>
  <c r="H1938" l="1"/>
  <c r="H1075"/>
  <c r="H142"/>
  <c r="H835"/>
  <c r="I142"/>
  <c r="I974"/>
  <c r="I1017"/>
  <c r="I916"/>
  <c r="H974"/>
  <c r="H218"/>
  <c r="I191"/>
  <c r="H191"/>
  <c r="I1064"/>
  <c r="H1064"/>
  <c r="H1017"/>
  <c r="H916"/>
  <c r="H367"/>
  <c r="H1283"/>
  <c r="H393"/>
  <c r="I1283"/>
  <c r="H1670"/>
  <c r="I1670"/>
  <c r="H1442"/>
  <c r="I1442"/>
  <c r="H1891"/>
  <c r="H690"/>
  <c r="E123" i="5" l="1"/>
  <c r="G400"/>
  <c r="E400"/>
  <c r="H380"/>
  <c r="G380"/>
  <c r="E380"/>
  <c r="E114"/>
  <c r="H98"/>
  <c r="E89"/>
  <c r="E76"/>
  <c r="E65"/>
  <c r="H56"/>
  <c r="G56"/>
  <c r="E56"/>
  <c r="E51"/>
  <c r="H43"/>
  <c r="G43"/>
  <c r="E43"/>
  <c r="H38"/>
  <c r="G38"/>
  <c r="E38"/>
  <c r="H32"/>
  <c r="G32"/>
  <c r="E32"/>
  <c r="H26"/>
  <c r="G26"/>
  <c r="E26"/>
  <c r="I322" i="4" l="1"/>
  <c r="I367" s="1"/>
  <c r="I1891" l="1"/>
  <c r="I1075"/>
  <c r="I377"/>
  <c r="I1491" l="1"/>
</calcChain>
</file>

<file path=xl/sharedStrings.xml><?xml version="1.0" encoding="utf-8"?>
<sst xmlns="http://schemas.openxmlformats.org/spreadsheetml/2006/main" count="6362" uniqueCount="2790">
  <si>
    <t>балансовая ст.</t>
  </si>
  <si>
    <t>компьютер в комплекте</t>
  </si>
  <si>
    <t>принтер лазерный</t>
  </si>
  <si>
    <t>итого</t>
  </si>
  <si>
    <t>шкаф</t>
  </si>
  <si>
    <t>транспортные средства</t>
  </si>
  <si>
    <t>библиотечный фонд</t>
  </si>
  <si>
    <t>здания и сооружения</t>
  </si>
  <si>
    <t>Квартира</t>
  </si>
  <si>
    <t>Здание нежилое</t>
  </si>
  <si>
    <t>Итого</t>
  </si>
  <si>
    <t>Ксерокс</t>
  </si>
  <si>
    <t>компьютер</t>
  </si>
  <si>
    <t>мобильный компьютер MSI mega book</t>
  </si>
  <si>
    <t>системный блок</t>
  </si>
  <si>
    <t>проектор</t>
  </si>
  <si>
    <t>Принтер лазерный</t>
  </si>
  <si>
    <t>произв. и хоз. инвентарь</t>
  </si>
  <si>
    <t>шкаф стеллаж</t>
  </si>
  <si>
    <t>стол компьютерный</t>
  </si>
  <si>
    <t>квартира</t>
  </si>
  <si>
    <t>жилой дом</t>
  </si>
  <si>
    <t>тротуар к БСШ</t>
  </si>
  <si>
    <t>с.Багдарин</t>
  </si>
  <si>
    <t>-</t>
  </si>
  <si>
    <t>Асфальтовое покрытие</t>
  </si>
  <si>
    <t>Усилитель</t>
  </si>
  <si>
    <t>Сканер</t>
  </si>
  <si>
    <t>Компьютер в сборе</t>
  </si>
  <si>
    <t>Мульти медиа проектор</t>
  </si>
  <si>
    <t>Шкаф</t>
  </si>
  <si>
    <t>машины и оборудование</t>
  </si>
  <si>
    <t>Компьютер</t>
  </si>
  <si>
    <t>компьютер в сборе</t>
  </si>
  <si>
    <t>ноутбук</t>
  </si>
  <si>
    <t>стол письменный</t>
  </si>
  <si>
    <t>Мотопомпа</t>
  </si>
  <si>
    <t>Системный блок</t>
  </si>
  <si>
    <t>Здание спортзала</t>
  </si>
  <si>
    <t>Музыкальный центр</t>
  </si>
  <si>
    <t>Комплект оргтехники</t>
  </si>
  <si>
    <t>п.Уакит</t>
  </si>
  <si>
    <t>Казна</t>
  </si>
  <si>
    <t xml:space="preserve">жилой дом </t>
  </si>
  <si>
    <t>скотомогильник</t>
  </si>
  <si>
    <t>Автомобильная дорога Байсы-Россошино протяж-1,75 км.</t>
  </si>
  <si>
    <t>источник бесперебойного питания</t>
  </si>
  <si>
    <t>п.Курорт Баунт</t>
  </si>
  <si>
    <t>Дом жилой     одноэтажное,брусовое</t>
  </si>
  <si>
    <t>Интерактивная доска GTCO IInterwnite SchooBoard</t>
  </si>
  <si>
    <t>компьютер (сист.блок Depo клав, мышь, монитор 17)</t>
  </si>
  <si>
    <t>Компьютер (системный блок,монитор)</t>
  </si>
  <si>
    <t>Компьютер 2533</t>
  </si>
  <si>
    <t>Компьютер 2533(Intel Celeron 2533 клав/мышь опт/LCD 17/ИБП</t>
  </si>
  <si>
    <t>Компьютер в сборе (системный блое ,монитор)</t>
  </si>
  <si>
    <t>Компьютер в сборе (системный блок Фриком , монитор Aser)</t>
  </si>
  <si>
    <t>Компьютер в сборе (системный блок Фриком, монитор Aser)</t>
  </si>
  <si>
    <t>Компьютер в сборе (системный блок,монитор)</t>
  </si>
  <si>
    <t>01.01.99</t>
  </si>
  <si>
    <t>01.03.05</t>
  </si>
  <si>
    <t>Компьютер Фриком Intel Pentium-4 3000/2/512</t>
  </si>
  <si>
    <t>01.01.03</t>
  </si>
  <si>
    <t>Ксерокс "Канон 128"</t>
  </si>
  <si>
    <t>Минипекарня</t>
  </si>
  <si>
    <t>01.01.01</t>
  </si>
  <si>
    <t>Мультимедио проектор</t>
  </si>
  <si>
    <t>Принтер</t>
  </si>
  <si>
    <t>30.12.05</t>
  </si>
  <si>
    <t>01.01.00</t>
  </si>
  <si>
    <t>01.01.04</t>
  </si>
  <si>
    <t>01.11.05</t>
  </si>
  <si>
    <t>Процессор</t>
  </si>
  <si>
    <t>Процессор "Селерон"</t>
  </si>
  <si>
    <t>Системный блок (учителя)</t>
  </si>
  <si>
    <t>Системный блок FORMOZA K7-2400</t>
  </si>
  <si>
    <t>Системный блок PCL 1700/256/3</t>
  </si>
  <si>
    <t>31.01.06</t>
  </si>
  <si>
    <t>Холодильник Eienberg RF-1145T</t>
  </si>
  <si>
    <t>Холодильник Elenberg RF-1145T</t>
  </si>
  <si>
    <t>цифровая видеокамера Sоnу DCR-DVD 508 Е</t>
  </si>
  <si>
    <t>01.01.97</t>
  </si>
  <si>
    <t>Электрокотел "Стандарт"</t>
  </si>
  <si>
    <t>Видеокамера</t>
  </si>
  <si>
    <t>Компьютер в сборе (Системный блок 6363,монитор)</t>
  </si>
  <si>
    <t>01.01.83</t>
  </si>
  <si>
    <t>01.07.05</t>
  </si>
  <si>
    <t>Спутниковый терминал для ЕГЭ</t>
  </si>
  <si>
    <t>Стоматологическая установка</t>
  </si>
  <si>
    <t>01.01.95</t>
  </si>
  <si>
    <t>доска аудиторская</t>
  </si>
  <si>
    <t>Стенка мебельная</t>
  </si>
  <si>
    <t>01.12.93</t>
  </si>
  <si>
    <t>01.05.04</t>
  </si>
  <si>
    <t>01.11.89</t>
  </si>
  <si>
    <t>10.12.07</t>
  </si>
  <si>
    <t>А/машина ГАЗ 3307 (фекалка) 4516 БУП двиг. № 35868 рама № 1475573</t>
  </si>
  <si>
    <t>01.04.93</t>
  </si>
  <si>
    <t>Автомобиль ГАЗ 3102</t>
  </si>
  <si>
    <t>Газ 3307 Е527АК</t>
  </si>
  <si>
    <t>МУО лагерь "Восход"</t>
  </si>
  <si>
    <t>01.06.74</t>
  </si>
  <si>
    <t>Жилой корпус</t>
  </si>
  <si>
    <t>01.01.74</t>
  </si>
  <si>
    <t>01.07.74</t>
  </si>
  <si>
    <t xml:space="preserve">Столовая </t>
  </si>
  <si>
    <t>нежилое здание</t>
  </si>
  <si>
    <t>Зонт вытяжной с вентелятором</t>
  </si>
  <si>
    <t>МДОУ детский сад "Белочка"</t>
  </si>
  <si>
    <t>Пожарный резервуар</t>
  </si>
  <si>
    <t>АБП-6,0-230ВР-БСГ электроагрегат (диз. эл станция)</t>
  </si>
  <si>
    <t>13.12.06</t>
  </si>
  <si>
    <t>компьтер в сборе LCD Samsung</t>
  </si>
  <si>
    <t>Холодильная камера</t>
  </si>
  <si>
    <t>Холодильник "Бирюса"</t>
  </si>
  <si>
    <t>01.12.01</t>
  </si>
  <si>
    <t>01.09.05</t>
  </si>
  <si>
    <t>01.04.04</t>
  </si>
  <si>
    <t>03.10.05</t>
  </si>
  <si>
    <t>Холодильник "Deo"</t>
  </si>
  <si>
    <t>электропечь П-048М 4хкомф.</t>
  </si>
  <si>
    <t>итого:</t>
  </si>
  <si>
    <t>стол металлический разделочный</t>
  </si>
  <si>
    <t>01.01.02</t>
  </si>
  <si>
    <t>шкаф 2-х створчатый</t>
  </si>
  <si>
    <t>шкаф кухонный</t>
  </si>
  <si>
    <t>электромясорубка</t>
  </si>
  <si>
    <t>МДОУ детский сад "Витимок"</t>
  </si>
  <si>
    <t>31.12.05</t>
  </si>
  <si>
    <t>стиральная машина Krista</t>
  </si>
  <si>
    <t>котел стальной водогрейный</t>
  </si>
  <si>
    <t>Электропечь "Лысьва"</t>
  </si>
  <si>
    <t>Электроплита с жарочным шкафом (4х ком)</t>
  </si>
  <si>
    <t>01.01.05</t>
  </si>
  <si>
    <t>холодильник Бирюса-22</t>
  </si>
  <si>
    <t>холодильник Ларь Б-260</t>
  </si>
  <si>
    <t>шкаф раздевальный со скамейкой 5-ти сек.</t>
  </si>
  <si>
    <t>Машинка стиральная</t>
  </si>
  <si>
    <t>01.05.96</t>
  </si>
  <si>
    <t>Телевизор "Голдстар"</t>
  </si>
  <si>
    <t>Холодильник "Саратов"</t>
  </si>
  <si>
    <t>01.04.00</t>
  </si>
  <si>
    <t>Холодильник Норд 239-7-080</t>
  </si>
  <si>
    <t>Электропечь</t>
  </si>
  <si>
    <t>01.07.90</t>
  </si>
  <si>
    <t>Электроплита</t>
  </si>
  <si>
    <t>01.01.96</t>
  </si>
  <si>
    <t>ларь морозильный Бирюса 355 МК</t>
  </si>
  <si>
    <t>Холодильник "Бирюса" 523 С</t>
  </si>
  <si>
    <t>холодильник "Бирюса"</t>
  </si>
  <si>
    <t>жарочный шкаф</t>
  </si>
  <si>
    <t>электроплита ПЭ</t>
  </si>
  <si>
    <t>электромясорубка бытовая</t>
  </si>
  <si>
    <t>шкаф раздевальный 5секц.со скамейкой</t>
  </si>
  <si>
    <t>Видеомагнитофон</t>
  </si>
  <si>
    <t>Мягкая мебель "Юниор"</t>
  </si>
  <si>
    <t>Стенка "Кармен"</t>
  </si>
  <si>
    <t>187,88</t>
  </si>
  <si>
    <t>Машинка стиральная "Сибирь"</t>
  </si>
  <si>
    <t>Ковер</t>
  </si>
  <si>
    <t>Здание детского сада         "Росинка"</t>
  </si>
  <si>
    <t>холодильник Бирюса</t>
  </si>
  <si>
    <t>холодильник</t>
  </si>
  <si>
    <t>электростанция DHS HONDA T-100</t>
  </si>
  <si>
    <t xml:space="preserve">Здание детского сада "Солнышко" одноэтажное, брусовое         </t>
  </si>
  <si>
    <t>1986</t>
  </si>
  <si>
    <t xml:space="preserve">морозильная камера Бирюса-355 </t>
  </si>
  <si>
    <t>Насос К65-50-160 (4кВт)</t>
  </si>
  <si>
    <t>водонагреватель</t>
  </si>
  <si>
    <t>МА ДОУ детский сад "Теремок"</t>
  </si>
  <si>
    <t>утюг</t>
  </si>
  <si>
    <t>Компьютер "Excimer c 17/128/40/cd</t>
  </si>
  <si>
    <t>Здание школы новой 2-х этажное  кирпично-брусовое</t>
  </si>
  <si>
    <t>WorkCentre 3210 принтер-копир-сканер</t>
  </si>
  <si>
    <t>Весы учебные с гирями</t>
  </si>
  <si>
    <t>Видеокамера Sоny DCR-SR62Е 30GbHDD 25x</t>
  </si>
  <si>
    <t>24.12.07</t>
  </si>
  <si>
    <t>Гигрометр ВИТ-1</t>
  </si>
  <si>
    <t>диспенсер Prima (фильтр для очистки воды)</t>
  </si>
  <si>
    <t>10.01.07</t>
  </si>
  <si>
    <t>Доска Интерактивная Interwite Learning 1077 c 2 к</t>
  </si>
  <si>
    <t>Компьютер в сборе (Cистемный блок Фриком Intel P4-1024Mb /200Gb,монитор Acer 20)</t>
  </si>
  <si>
    <t>Компьютер в сборе (системный блок Фриком, монитор LCD)</t>
  </si>
  <si>
    <t>31.12.07</t>
  </si>
  <si>
    <t>Компьютер в сборе (системный блок Фриком, мониторLCD)</t>
  </si>
  <si>
    <t>Компьютер в сборе (системный блок Фриком,клавиат,мышь,монитор Acer)</t>
  </si>
  <si>
    <t>Компьютер в сборе (системный блок,клавиат,мышь,монитор)</t>
  </si>
  <si>
    <t>Компьютер в сборе (системный блок Фриком,монитор Acer,клавиатура,мышь)</t>
  </si>
  <si>
    <t>компьютер в сборе (системный блокФриком lntri Pentium 4-541/512,монитор LCD17)</t>
  </si>
  <si>
    <t>Компьютер в сборе DEPO NEOS 370MN</t>
  </si>
  <si>
    <t>19.11.07</t>
  </si>
  <si>
    <t>компьютера (сист.блок Depo Neos, монитор 17)</t>
  </si>
  <si>
    <t>Компьютерный измерительный блок</t>
  </si>
  <si>
    <t>машина посудомоечная</t>
  </si>
  <si>
    <t>Микроскоп цифровой Биомед Видео</t>
  </si>
  <si>
    <t>Многофункциональное планшетное лазерное устройство  "Samsung" 4 в1 (факс, копир, сканер, лазер)</t>
  </si>
  <si>
    <t>03.07.06</t>
  </si>
  <si>
    <t>морозильник POZIG-Свияга-109-2</t>
  </si>
  <si>
    <t>Мультимедиа-проектор Beng MP611C(2100 ANSI,DLP,SVGA, сумка в комплекте)</t>
  </si>
  <si>
    <t>Мультимедиа-проектор Sanyo PLC-XW50 (1500ANSI.LCD.XGA.Eco.vgaout,2,9 кг)</t>
  </si>
  <si>
    <t>Мультимедиа проектор</t>
  </si>
  <si>
    <t>Мультимедиа-проектор</t>
  </si>
  <si>
    <t>МФУ Xcerox WC 5016</t>
  </si>
  <si>
    <t>Набор (геометрическая оптика)</t>
  </si>
  <si>
    <t>Ноутбук ACER  Trave/Mate 4233 WLМI Duo Intel Core 2 Duo T5500</t>
  </si>
  <si>
    <t>ноутбук Dell</t>
  </si>
  <si>
    <t>Плита электрическая</t>
  </si>
  <si>
    <t>31.10.06</t>
  </si>
  <si>
    <t>Плита электрическая напольная ПЭП-0,72-6М с дух.шкафом</t>
  </si>
  <si>
    <t>30.11.07</t>
  </si>
  <si>
    <t>Проектор Epson x-5 101-X-5</t>
  </si>
  <si>
    <t>принтер лазерный, сканер, копир HP Lazer Jet M 1522</t>
  </si>
  <si>
    <t>Ризограф RZ -200 R1ZО (Скорость печати 60-130 копий в мин)</t>
  </si>
  <si>
    <t>Станок сверлильный</t>
  </si>
  <si>
    <t>01.01.70</t>
  </si>
  <si>
    <t>Станок токарный WML-1-05</t>
  </si>
  <si>
    <t>29.12.07</t>
  </si>
  <si>
    <t>Типовой комплект электроснабжения (учебный кабинет)</t>
  </si>
  <si>
    <t>Холодильная Ветрина</t>
  </si>
  <si>
    <t>Холодильник  Бирюса -18</t>
  </si>
  <si>
    <t>01.09.00</t>
  </si>
  <si>
    <t>Холодильник "Юрюзань"</t>
  </si>
  <si>
    <t>Цифровой фотоаппарат</t>
  </si>
  <si>
    <t>Электросковорода промышленная</t>
  </si>
  <si>
    <t>Электромясорубка</t>
  </si>
  <si>
    <t>Звуковая аппаратура</t>
  </si>
  <si>
    <t>Компьютер в сборе (системный блок Celeron 2.5, монитор Samsunc-755)</t>
  </si>
  <si>
    <t>Ксерокс Канон ТС-228</t>
  </si>
  <si>
    <t>31.05.06</t>
  </si>
  <si>
    <t>01.12.03</t>
  </si>
  <si>
    <t>Синтезатор</t>
  </si>
  <si>
    <t>кабинет русского языка и литературы</t>
  </si>
  <si>
    <t>кабинет химии</t>
  </si>
  <si>
    <t>Комплект гарнитурный</t>
  </si>
  <si>
    <t>01.02.91</t>
  </si>
  <si>
    <t>Комплект школьной мебели</t>
  </si>
  <si>
    <t>Лингафонный кабинет "Диалог-1" версия 3.0 на 20 мест</t>
  </si>
  <si>
    <t>Машина электрофорная</t>
  </si>
  <si>
    <t>Мягкий уголок</t>
  </si>
  <si>
    <t>Набор мебели</t>
  </si>
  <si>
    <t>ПТС Радиус-Микро (тревожная кнопка)</t>
  </si>
  <si>
    <t>Стеллаж библиотечный</t>
  </si>
  <si>
    <t>01.05.90</t>
  </si>
  <si>
    <t>стенд для стрельбы</t>
  </si>
  <si>
    <t>Шкаф вытяжной</t>
  </si>
  <si>
    <t>Шкаф пекарский (жарочный)</t>
  </si>
  <si>
    <t>шкаф офисный</t>
  </si>
  <si>
    <t>Стол ученический</t>
  </si>
  <si>
    <t>29.12.06</t>
  </si>
  <si>
    <t>Стул ученический</t>
  </si>
  <si>
    <t>Шкаф жарочный</t>
  </si>
  <si>
    <t>Здание пожарного резервуара</t>
  </si>
  <si>
    <t>интреактивная доска</t>
  </si>
  <si>
    <t>Компьютер в сборе (системный блок CLR E 2000,монитор)</t>
  </si>
  <si>
    <t>Компьютер в сборе (системный блок CLRE,монитор)</t>
  </si>
  <si>
    <t>компьютер в сборе DEPO NEOS 370 MN</t>
  </si>
  <si>
    <t>компьютер персональный</t>
  </si>
  <si>
    <t>Work Centre 3210 принтер+копир.</t>
  </si>
  <si>
    <t>Котел "Универсал-6"</t>
  </si>
  <si>
    <t>Котел КВ-500</t>
  </si>
  <si>
    <t>Мультимедиопроектор</t>
  </si>
  <si>
    <t>Насос К 45/307</t>
  </si>
  <si>
    <t xml:space="preserve">Ноутбук </t>
  </si>
  <si>
    <t>Насос К 45/30</t>
  </si>
  <si>
    <t>Пожарная сигнализация ББП-20</t>
  </si>
  <si>
    <t>Умывальник</t>
  </si>
  <si>
    <t>Электроплита с жарочным шкафом</t>
  </si>
  <si>
    <t>специальный контейнер КУНГ</t>
  </si>
  <si>
    <t>2007</t>
  </si>
  <si>
    <t>компьютер в сборе (системный блок, монитор)</t>
  </si>
  <si>
    <t>компьютер в сборе б/у (системный блок, монитор)</t>
  </si>
  <si>
    <t>2008</t>
  </si>
  <si>
    <t>кабинет труда</t>
  </si>
  <si>
    <t>01.01.87</t>
  </si>
  <si>
    <t>Лингафонный кабинет Диалог-1 версия</t>
  </si>
  <si>
    <t>стеллаж библиотечный</t>
  </si>
  <si>
    <t>Стол демонстрационный (каб.химии)</t>
  </si>
  <si>
    <t>шкаф вытяжной</t>
  </si>
  <si>
    <t>ПАЗ 320538-70 автобус</t>
  </si>
  <si>
    <t>01.01.92</t>
  </si>
  <si>
    <t>Трактор ЛТЗ-60</t>
  </si>
  <si>
    <t>Холодильник</t>
  </si>
  <si>
    <t>01.01.07</t>
  </si>
  <si>
    <t>Принтер лазерный +сканер+копир</t>
  </si>
  <si>
    <t>компьютер в сборе LCD</t>
  </si>
  <si>
    <t>Морозильная камера</t>
  </si>
  <si>
    <t xml:space="preserve">здание котельной одноэтажное,шлакоблочное </t>
  </si>
  <si>
    <t>Типовой комплект электроснабжения</t>
  </si>
  <si>
    <t>Мебель "Наташа"</t>
  </si>
  <si>
    <t>CELERON 2400 923047</t>
  </si>
  <si>
    <t>CELERON 2400 923055</t>
  </si>
  <si>
    <t>Видеокамера цифровая</t>
  </si>
  <si>
    <t>видеокамера цифровая</t>
  </si>
  <si>
    <t>Вытяжка вентиляционная электрическая ВВ-1,2 1200*700*580</t>
  </si>
  <si>
    <t>источник высокого напряжения (физ.)</t>
  </si>
  <si>
    <t>Кабинет физики</t>
  </si>
  <si>
    <t>комплект "Вращение" (каб.физ.)</t>
  </si>
  <si>
    <t>комплект по волновой оптике на основе графпроектор (каб.физ.)</t>
  </si>
  <si>
    <t>комплект электроснабжения (хим.)</t>
  </si>
  <si>
    <t>комплект по геометр. оптике на магн.</t>
  </si>
  <si>
    <t>Компьютер (хим.)</t>
  </si>
  <si>
    <t>компьютер в сборе DEPO каб. Русс. Яз.</t>
  </si>
  <si>
    <t>компьютерный измерительный блок с комплектом датчиков</t>
  </si>
  <si>
    <t>мультимедиа-проектор Optoma ES522 DLP</t>
  </si>
  <si>
    <t>мультимедиа-проектор Optoma ES522 DLP (каб.русск.языка)</t>
  </si>
  <si>
    <t>Work Centre принтер-копир-сканер-факс</t>
  </si>
  <si>
    <t>мясорубка УКМ-10  75кг/ч.</t>
  </si>
  <si>
    <t>Ноутбук Aser EME 725-433G25MI</t>
  </si>
  <si>
    <t>ноутбукApple Mac Book</t>
  </si>
  <si>
    <t>набор датчиков (темп. давл.влажности расстояния) (каб.физ.)</t>
  </si>
  <si>
    <t>набор для исследования принц. радосвязи (каб.физ)</t>
  </si>
  <si>
    <t>набор электроизм.приборов постоянного и переменного тока</t>
  </si>
  <si>
    <t>наборы по термодинамике газовым законам и насыщ. (каб.физ.)</t>
  </si>
  <si>
    <t>плита электрическая напольная ПЭП-0,72-6м с дух.шкафом</t>
  </si>
  <si>
    <t>Проектор Hitahi-RN 3S 016477</t>
  </si>
  <si>
    <t>Проектор In Focus</t>
  </si>
  <si>
    <t>Ресивер</t>
  </si>
  <si>
    <t>Р-1У-921583</t>
  </si>
  <si>
    <t>Устройство дистанционного ввода Virtual Mimio (к доске маркерной)</t>
  </si>
  <si>
    <t>Холодильник Бирюса</t>
  </si>
  <si>
    <t>27.12.06</t>
  </si>
  <si>
    <t>Электрокотел КПЭ -160</t>
  </si>
  <si>
    <t xml:space="preserve">Аккустическая система </t>
  </si>
  <si>
    <t>Кабинет электрооборудования</t>
  </si>
  <si>
    <t>Кинопроектор</t>
  </si>
  <si>
    <t>Центр-караоке Samsunc MAX-KL650 DVD+M</t>
  </si>
  <si>
    <t>28.03.06</t>
  </si>
  <si>
    <t>кабинет географии</t>
  </si>
  <si>
    <t>принтер 4-х операционный МФУ</t>
  </si>
  <si>
    <t>доска аудиторская трех элементная</t>
  </si>
  <si>
    <t>Лингафонный кабинет "Диалог-1" версия 3,0 на 20 мест</t>
  </si>
  <si>
    <t>справочно информационный стенд "Периодич.система хим.элементов"</t>
  </si>
  <si>
    <t>стол угловой-серый</t>
  </si>
  <si>
    <t xml:space="preserve">стол учителя однотумбовый </t>
  </si>
  <si>
    <t>шкаф канцелярский серый</t>
  </si>
  <si>
    <t>шкаф вытяжной хим.</t>
  </si>
  <si>
    <t>мягкий уголок</t>
  </si>
  <si>
    <t>мягкая мебель Юниор</t>
  </si>
  <si>
    <t>электромясорубка Гамма 5м</t>
  </si>
  <si>
    <t>Автомашина ГАЗ-3307</t>
  </si>
  <si>
    <t>Автомобиль "Жигули"</t>
  </si>
  <si>
    <t>Жилой дом           одноэтажный, брусовой (4-х квартирный)</t>
  </si>
  <si>
    <t xml:space="preserve">Здание средней школы одноэтажное, бревенчатое  </t>
  </si>
  <si>
    <t>1976</t>
  </si>
  <si>
    <t>Компьютер в сборе DEPO NEOS 370 MN</t>
  </si>
  <si>
    <t>Телевизор</t>
  </si>
  <si>
    <t>Электропечь "Нововятка"</t>
  </si>
  <si>
    <t>резервуар под воду</t>
  </si>
  <si>
    <t>емкость под воду</t>
  </si>
  <si>
    <t>емкость 50м3</t>
  </si>
  <si>
    <t>Компьютер "Pentium-4"</t>
  </si>
  <si>
    <t>компьютер  в сборе</t>
  </si>
  <si>
    <t>Ксерокс "Canon FC"</t>
  </si>
  <si>
    <t>Холодильник "Бирюса" с морозильной камерой</t>
  </si>
  <si>
    <t>Электронагреватель</t>
  </si>
  <si>
    <t>Кабинет трудового обучения</t>
  </si>
  <si>
    <t>лингафонный кабинет Диалог-1 версия 3,0</t>
  </si>
  <si>
    <t>Морозильник "Стинол"</t>
  </si>
  <si>
    <t>01.10.05</t>
  </si>
  <si>
    <t>Компьютер в сборе "Селерон 844393 "</t>
  </si>
  <si>
    <t>11.11.02</t>
  </si>
  <si>
    <t>Компьютер в сборе (сист. блок Фриком Celeron,  монитор Aser AL17)</t>
  </si>
  <si>
    <t>Компьютер в сборе (системный блок CLR E2000, монитор Proview DX-777)</t>
  </si>
  <si>
    <t>Компьютер в сборе (сист. блок Фриком,  монитор Aser AL17)</t>
  </si>
  <si>
    <t>Компьютер в сборе (сист. блок Фриком Celeron DVD+RW,  монитор LCD17)</t>
  </si>
  <si>
    <t>Микролаборатория для химического эксперимента</t>
  </si>
  <si>
    <t>Мультимедио проектор NEC VT - 47( с экраном)</t>
  </si>
  <si>
    <t>Ноутбук Apple Book</t>
  </si>
  <si>
    <t>Плита электрическая ПЭ-4ШТ</t>
  </si>
  <si>
    <t xml:space="preserve">Принтер лазерный + сканер +копир </t>
  </si>
  <si>
    <t>Принтер МВ 508 ДЕД</t>
  </si>
  <si>
    <t>Проектор мультимедийный InFocus (в комплекте скабелем и переходником)</t>
  </si>
  <si>
    <t>сканерFujitsy fi -5220 ОС А4, Duples</t>
  </si>
  <si>
    <t>Устройство дистанционного ввода Virtual Mimino (к маркерной доске)</t>
  </si>
  <si>
    <t>Холодильная камера "Бирюса"</t>
  </si>
  <si>
    <t>01.07.02</t>
  </si>
  <si>
    <t>01.02.00</t>
  </si>
  <si>
    <t>Гарнитур мебельный</t>
  </si>
  <si>
    <t>01.02.86</t>
  </si>
  <si>
    <t>емкость 25м3</t>
  </si>
  <si>
    <t>01.07.00</t>
  </si>
  <si>
    <t>мясорубка УКМ-10 75кг/ч</t>
  </si>
  <si>
    <t>Спец.автобус для детей УАЗ-220694-06</t>
  </si>
  <si>
    <t xml:space="preserve">Здание интерната         одноэтажное, бревенчатое       </t>
  </si>
  <si>
    <t xml:space="preserve">Здание средней школы    одноэтажное, брусовое    </t>
  </si>
  <si>
    <t xml:space="preserve">Здание мастерской                </t>
  </si>
  <si>
    <t xml:space="preserve">Склад </t>
  </si>
  <si>
    <t xml:space="preserve">Склад (кладовая) </t>
  </si>
  <si>
    <t>интерактивная доска Interwrite Board 1077</t>
  </si>
  <si>
    <t>мультимедийный проектор Epson TMP-X5</t>
  </si>
  <si>
    <t>Морозильная камера Бирюса</t>
  </si>
  <si>
    <t>01.04.07</t>
  </si>
  <si>
    <t>Персональный компьютер Kraftway Credo KC 35</t>
  </si>
  <si>
    <t>МОУ дополнительного образования  детей "Центр дополнительного образования и эвенкийских народных ремесел "</t>
  </si>
  <si>
    <t>Видеокамера цифровая Sony DCRS67E</t>
  </si>
  <si>
    <t>Музыкальная аппаратура (аккустическая система,усилитель мощности,микшерный пульт,микрофон с выключателем)</t>
  </si>
  <si>
    <t>22.12.06</t>
  </si>
  <si>
    <t>Промышленная скорняжная машина</t>
  </si>
  <si>
    <t>Кухонный гарнитур</t>
  </si>
  <si>
    <t>УАЗ 220695</t>
  </si>
  <si>
    <t>Ковер борцовский  12*12</t>
  </si>
  <si>
    <t>ковер борцовский</t>
  </si>
  <si>
    <t>калорифер СФО-40кв.</t>
  </si>
  <si>
    <t>стол теннисный</t>
  </si>
  <si>
    <t>Приемо-пердат.телев.оборуд.</t>
  </si>
  <si>
    <t>Передатчик "Полярис"</t>
  </si>
  <si>
    <t>Усилитель "Полярис"</t>
  </si>
  <si>
    <t>Транскодер</t>
  </si>
  <si>
    <t>Телефон спутниковый</t>
  </si>
  <si>
    <t>Ксерокс Канон</t>
  </si>
  <si>
    <t>Системный блок Фриком Оптим</t>
  </si>
  <si>
    <t>принтер лазерный  HP Laser Jet</t>
  </si>
  <si>
    <t>комплект орг.техники</t>
  </si>
  <si>
    <t>генератор шума "СонатаРК 1", ПК Dallas Lock</t>
  </si>
  <si>
    <t>стиральная машина LD</t>
  </si>
  <si>
    <t>Офисная мебель</t>
  </si>
  <si>
    <t>Мебель кабинетная</t>
  </si>
  <si>
    <t>Стол приставной</t>
  </si>
  <si>
    <t>Стол</t>
  </si>
  <si>
    <t>Стол для заседаний</t>
  </si>
  <si>
    <t>набор офисной мебели</t>
  </si>
  <si>
    <t>полка метал. со стойками</t>
  </si>
  <si>
    <t>комплект спутникового оборудования</t>
  </si>
  <si>
    <t>Муниципальная казна</t>
  </si>
  <si>
    <t>Заезжий дом</t>
  </si>
  <si>
    <t xml:space="preserve">квартира </t>
  </si>
  <si>
    <t>помещения в здании административном</t>
  </si>
  <si>
    <t>помещение в здании гаража</t>
  </si>
  <si>
    <t>Будка лесозаготовителей</t>
  </si>
  <si>
    <t>с. Багдарин</t>
  </si>
  <si>
    <t>Здание котельной</t>
  </si>
  <si>
    <t xml:space="preserve">Здание котельной </t>
  </si>
  <si>
    <t>Избушка на пилораме</t>
  </si>
  <si>
    <t>Подъезд от автодороги Байса-Россошино к п.Монгой   9,4км.</t>
  </si>
  <si>
    <t>"Искра-Видео2" КР</t>
  </si>
  <si>
    <t>Алкотест 68109 с принтером</t>
  </si>
  <si>
    <t>электротахеометр</t>
  </si>
  <si>
    <t>Формирователь телерадиосигнала ФТР 1 Р8</t>
  </si>
  <si>
    <t>Компрессор СТО</t>
  </si>
  <si>
    <t>Лесорама Р-65( гпх)</t>
  </si>
  <si>
    <t>Подьемник 2-х ст 3 тон ПП-104</t>
  </si>
  <si>
    <t>Пресс гидравлическии</t>
  </si>
  <si>
    <t>Радиостанция 2Р20С"Ангара"№1</t>
  </si>
  <si>
    <t>Развал-схождения колес СКО -1М</t>
  </si>
  <si>
    <t>Сварочный агрегат СТО</t>
  </si>
  <si>
    <t>Станок балансировки</t>
  </si>
  <si>
    <t>Станок обдир.-шлифов.ОШ-1</t>
  </si>
  <si>
    <t>Автомобиль УРАЛ 5557 №533</t>
  </si>
  <si>
    <t>Автомобиль УАЗ 220695</t>
  </si>
  <si>
    <t>А/прицеп ГКБ-8527 АВ 2838 03</t>
  </si>
  <si>
    <t>П/прицеп 93701 АВ 2840 03</t>
  </si>
  <si>
    <t>А/машина Камаз 54115С А 753 ЕН 03</t>
  </si>
  <si>
    <t>Кунг</t>
  </si>
  <si>
    <t>Полуприцеп</t>
  </si>
  <si>
    <t>Прицеп</t>
  </si>
  <si>
    <t>Прицеп ППЦ  96741 АВ 2842 03</t>
  </si>
  <si>
    <t>Вездеход</t>
  </si>
  <si>
    <t>Редакция "Витимские зори"</t>
  </si>
  <si>
    <t>Здание гаража                   одноэтажное, брусовое</t>
  </si>
  <si>
    <t>Компьютер в комплекте</t>
  </si>
  <si>
    <t>Здание склада                    одноэтажное, дощатое</t>
  </si>
  <si>
    <t>с.Багдарин ул.Комсомольская,3-6</t>
  </si>
  <si>
    <t>Квартира в 8-ми квартирном,     двухэтажном жилом доме</t>
  </si>
  <si>
    <t>07.11.07</t>
  </si>
  <si>
    <t>акустическая система "ЕVM" CS-153</t>
  </si>
  <si>
    <t>баян серийный</t>
  </si>
  <si>
    <t>10.04.04</t>
  </si>
  <si>
    <t>Бубны</t>
  </si>
  <si>
    <t>15.05.05</t>
  </si>
  <si>
    <t>Видеокамера "Дивиси"</t>
  </si>
  <si>
    <t>11.04.04</t>
  </si>
  <si>
    <t>Видеокамера "Панасоник"</t>
  </si>
  <si>
    <t>вокальная радиосистема Shure SLX24/58</t>
  </si>
  <si>
    <t>диммерный блок EVRO DJ Dimmer Pack 620</t>
  </si>
  <si>
    <t>диммерный блок EVRO DJ Dimmer Pack 621</t>
  </si>
  <si>
    <t>01.12.02</t>
  </si>
  <si>
    <t>Двухполосная акустическая система</t>
  </si>
  <si>
    <t>16.10.06</t>
  </si>
  <si>
    <t>20.12.03</t>
  </si>
  <si>
    <t>Компьютер "Самсунг"</t>
  </si>
  <si>
    <t>28.03.03</t>
  </si>
  <si>
    <t>Магнитофон "Техникс"</t>
  </si>
  <si>
    <t>микшерский пульт</t>
  </si>
  <si>
    <t>12.09.02</t>
  </si>
  <si>
    <t>Театральный прожекторы 8 фонарей</t>
  </si>
  <si>
    <t>Усилитель "Евросаунд" D- 500А</t>
  </si>
  <si>
    <t>Усилитель мощности SPX 900 С</t>
  </si>
  <si>
    <t>Цифровое пианино Casio Hrivia PX-500A</t>
  </si>
  <si>
    <t>Марин Хур</t>
  </si>
  <si>
    <t>20.12.89</t>
  </si>
  <si>
    <t>Электрогитара "Ибанэз"</t>
  </si>
  <si>
    <t>06.11.07</t>
  </si>
  <si>
    <t>Компьютер "Самсунг" 2 (колонки,мышь,клавиатура,сист.блок,монитор)</t>
  </si>
  <si>
    <t>мультимедиа в/проектор SANYO PLC-XW65</t>
  </si>
  <si>
    <t>07.09.07</t>
  </si>
  <si>
    <t>прожектор с изменяемым углом луча  THEATRE SPORT 500P</t>
  </si>
  <si>
    <t>радиосистема двухантенная с ручным микрофоном PROADIO WS-806 HT</t>
  </si>
  <si>
    <t>светильник заливного света RGBY  для 4-х линейных ламп</t>
  </si>
  <si>
    <t xml:space="preserve">Юрта войлочная </t>
  </si>
  <si>
    <t xml:space="preserve">прочие </t>
  </si>
  <si>
    <t>Здание библиотеки          одноэтажное, бревенчатое</t>
  </si>
  <si>
    <t>MC- FX30 Lumix цифровая  фотокамера</t>
  </si>
  <si>
    <t>31.08.05</t>
  </si>
  <si>
    <t>Компьютер в ком-те ДБ</t>
  </si>
  <si>
    <t>12.06.02</t>
  </si>
  <si>
    <t>Компьютер в ком-те РБ</t>
  </si>
  <si>
    <t>01.07.03</t>
  </si>
  <si>
    <t>24.04.07</t>
  </si>
  <si>
    <t>Компьютер в ком-те ЦРБ</t>
  </si>
  <si>
    <t>24.09.07</t>
  </si>
  <si>
    <t>сервер Iru Rock 2109 в комплекте</t>
  </si>
  <si>
    <t>Факс Panasonic KXFC 962 V</t>
  </si>
  <si>
    <t>мультимедиа-проектор INFOCUS</t>
  </si>
  <si>
    <t>компьютер в комплекте ДБ</t>
  </si>
  <si>
    <t>компьютер в комплекте Отдел комплектования</t>
  </si>
  <si>
    <t>компьютер в комплекте грант</t>
  </si>
  <si>
    <t>принтер струйный EpsonStylus Photo R2400</t>
  </si>
  <si>
    <t>компьютер в компл.Районная биб.</t>
  </si>
  <si>
    <t>ноутбук Samsung R-60 Core Duo</t>
  </si>
  <si>
    <t>копировальный аппарат Canon IR2016JA3</t>
  </si>
  <si>
    <t>библиотечный фонд 2009 Доржиева</t>
  </si>
  <si>
    <t>библиотечный фонд 2010 Доржиева</t>
  </si>
  <si>
    <t>шкаф напольный 36U 1519х600х1000</t>
  </si>
  <si>
    <t>Здание Музея народов Севера им.А.Г.Позднякова         одноэтажное, бревенчатое</t>
  </si>
  <si>
    <t>Эвенкийское стойбище            одноэтажное, дощатое</t>
  </si>
  <si>
    <t>Избушка музея НСБ            одноэтажное, бревенчатое</t>
  </si>
  <si>
    <t>Здание геологического музея      одноэтажное, бревенчатое</t>
  </si>
  <si>
    <t>компьютер А64*2 5400</t>
  </si>
  <si>
    <t>01.08.2003</t>
  </si>
  <si>
    <t>Видео камера</t>
  </si>
  <si>
    <t>чучело медведя</t>
  </si>
  <si>
    <t>аккордеон серийный</t>
  </si>
  <si>
    <t>Баян</t>
  </si>
  <si>
    <t>13.10.2003</t>
  </si>
  <si>
    <t>Баян "Тула"</t>
  </si>
  <si>
    <t>цифровое фортепиано</t>
  </si>
  <si>
    <t>производственный и хозяйственный инвентарь</t>
  </si>
  <si>
    <t>Здание детской школы искусств         одноэтажное, брусовое</t>
  </si>
  <si>
    <t>09.02.2004</t>
  </si>
  <si>
    <t>Телевизор "Sopra"</t>
  </si>
  <si>
    <t>цифровое пианино Casio CDR 100</t>
  </si>
  <si>
    <t>Здание лесопильной установки     одноэтажное, брусовое</t>
  </si>
  <si>
    <t>Здание столярного цеха            одноэтажное, брусовое</t>
  </si>
  <si>
    <t>Ноутбук</t>
  </si>
  <si>
    <t>Источник бесперебойного питания</t>
  </si>
  <si>
    <t>Автомашина Волга  700</t>
  </si>
  <si>
    <t xml:space="preserve">Компьютер </t>
  </si>
  <si>
    <t>машина стиральная</t>
  </si>
  <si>
    <t>Бензопила "Штиль"</t>
  </si>
  <si>
    <t>Прицеп ГКБ - 8551 № 0418 АВ 03</t>
  </si>
  <si>
    <t>01.08.80</t>
  </si>
  <si>
    <t>УРАЛ - 4320 № Е 134 ВУ 03</t>
  </si>
  <si>
    <t>часть жилого дома</t>
  </si>
  <si>
    <t>Игровая стенка</t>
  </si>
  <si>
    <t>МФУ Kyocera-Mita FS-1128MFP(прин/скан/копир/</t>
  </si>
  <si>
    <t xml:space="preserve">АТС LG-Errisson </t>
  </si>
  <si>
    <t>Шкаф КБС-10 металл.</t>
  </si>
  <si>
    <t>Автомобиль Toyota Land Cruiser"</t>
  </si>
  <si>
    <t xml:space="preserve"> Монитор Samsung Sunc Master</t>
  </si>
  <si>
    <t>Холодильник WESTEL</t>
  </si>
  <si>
    <t>Нежилое здание РДК                     одноэтажное, брусовое</t>
  </si>
  <si>
    <t>АПС</t>
  </si>
  <si>
    <t xml:space="preserve">Радиосистема </t>
  </si>
  <si>
    <t>Акустическая система 500 Ватт</t>
  </si>
  <si>
    <t>Микш пульт 16 каналов</t>
  </si>
  <si>
    <t xml:space="preserve">помещения Детской библиотеки  (в здании Районо)          </t>
  </si>
  <si>
    <t>библиотечный фонд 2011 Доржиева</t>
  </si>
  <si>
    <t xml:space="preserve">АПС </t>
  </si>
  <si>
    <t>Автоматизированная сигнализация</t>
  </si>
  <si>
    <t xml:space="preserve">Системный блок </t>
  </si>
  <si>
    <t>МБУК Музей народов Севера им.Позднякова</t>
  </si>
  <si>
    <t>МОУ ДОД  "Багдаринская детская школа искусств"</t>
  </si>
  <si>
    <t>Мультимедиа/проектор</t>
  </si>
  <si>
    <t>МКУК "Отдел культуры"</t>
  </si>
  <si>
    <t>МУК БМОМЦ</t>
  </si>
  <si>
    <t xml:space="preserve">Монитор </t>
  </si>
  <si>
    <t xml:space="preserve">ноутбук </t>
  </si>
  <si>
    <t xml:space="preserve">Проектор </t>
  </si>
  <si>
    <t>Плита электрическая  ПЭМ-4/01000011434</t>
  </si>
  <si>
    <t>УАЗ 220602</t>
  </si>
  <si>
    <t>Стенка для игрушек "Домик"</t>
  </si>
  <si>
    <t>Емкость из пропилена 3 куб.</t>
  </si>
  <si>
    <t>Проектор Самсунг</t>
  </si>
  <si>
    <t>Стенка для игрушек</t>
  </si>
  <si>
    <t>синтезатор</t>
  </si>
  <si>
    <t>Интерактивная доска</t>
  </si>
  <si>
    <t>Насос UPF-50-160-280</t>
  </si>
  <si>
    <t>ванна моечная</t>
  </si>
  <si>
    <t>Здание для наружного противопожарного водоснабжения</t>
  </si>
  <si>
    <t>Фотоаппарат Canon 11000</t>
  </si>
  <si>
    <t xml:space="preserve">Машина швейная </t>
  </si>
  <si>
    <t xml:space="preserve">ГАЗ 53 </t>
  </si>
  <si>
    <t>ГАЗ 332171</t>
  </si>
  <si>
    <t>МКУ "Отдел образования"</t>
  </si>
  <si>
    <t>МУП "ЖКК Баунтовского эвенкийского района"</t>
  </si>
  <si>
    <t>Нежилое здание</t>
  </si>
  <si>
    <t xml:space="preserve">Прицеп тракторный </t>
  </si>
  <si>
    <t>Вагон пер</t>
  </si>
  <si>
    <t>Тестомес</t>
  </si>
  <si>
    <t>Печь электрическая, хлебопекарня</t>
  </si>
  <si>
    <t>Металлодетектор "Поиск 3МВ"</t>
  </si>
  <si>
    <t xml:space="preserve">Металлодетектор ручной Garret Super Scaner, </t>
  </si>
  <si>
    <t xml:space="preserve">Металлодетектор ручной Garret Super Wand, </t>
  </si>
  <si>
    <t>Металлодетектор ручной</t>
  </si>
  <si>
    <t xml:space="preserve">Стенка для игр. ПАРОВОЗИК(д/сад), </t>
  </si>
  <si>
    <t xml:space="preserve">Стенка для игр.ГРУЗОВИК (д/сад), </t>
  </si>
  <si>
    <t xml:space="preserve">Кухня (д/сад), </t>
  </si>
  <si>
    <t xml:space="preserve">Театральный уголок (д/сад), </t>
  </si>
  <si>
    <t xml:space="preserve">Пианино цифровое 88нот (д/сад), 0003100900                    </t>
  </si>
  <si>
    <t xml:space="preserve">Лавка пианиста (д/сад), 0003100712                    </t>
  </si>
  <si>
    <t xml:space="preserve">Мат большой (д/сад), 0003100713                    </t>
  </si>
  <si>
    <t xml:space="preserve">Горка детская (д/сад), 0003100714                    </t>
  </si>
  <si>
    <t xml:space="preserve">Уголок для спортинвентаря (д/сад), </t>
  </si>
  <si>
    <t xml:space="preserve">Машина стиральная автомат,5кг №2,3(д/сад), </t>
  </si>
  <si>
    <t xml:space="preserve">Барабан сушильный (д/сад), </t>
  </si>
  <si>
    <t xml:space="preserve">Гладильная система (д/сад), </t>
  </si>
  <si>
    <t xml:space="preserve">Ванна моечная (д/сад), </t>
  </si>
  <si>
    <t xml:space="preserve">Универс.кухонн.машина (д/сад), 0003100727                    </t>
  </si>
  <si>
    <t xml:space="preserve">Слайсер (д/сад), 0003200108                    </t>
  </si>
  <si>
    <t xml:space="preserve">Хлеборезка (д/сад), 0003200111                    </t>
  </si>
  <si>
    <t xml:space="preserve">Ванна моечная двухсекц.(д/сад), </t>
  </si>
  <si>
    <t xml:space="preserve">Шкаф холодильный 697*620*2028,500л   +6(д/сад), 0003200134                    </t>
  </si>
  <si>
    <t xml:space="preserve">Шкаф холодильный 697*620*2028,500л   +6(д/сад), 0003200136                    </t>
  </si>
  <si>
    <t xml:space="preserve">Шкаф холодильный 697*620*2028,500л   +6(д/сад), 0003200137                    </t>
  </si>
  <si>
    <t xml:space="preserve">Шкаф холодильный 697*620*2028,500л   +6(д/сад), 0003200138                    </t>
  </si>
  <si>
    <t xml:space="preserve">Шкаф холодильный 697*620*2028,500л   +6(д/сад), 0003200139                    </t>
  </si>
  <si>
    <t xml:space="preserve">Шкаф сушильный (д/сад), 0003200140                    </t>
  </si>
  <si>
    <t xml:space="preserve">Шкаф сушильный (д/сад), 0003200141                    </t>
  </si>
  <si>
    <t xml:space="preserve">Шкаф сушильный (д/сад), 0003200142                    </t>
  </si>
  <si>
    <t xml:space="preserve">Шкаф сушильный (д/сад), 0003200143                    </t>
  </si>
  <si>
    <t xml:space="preserve">Стол производственный (д/сад), 0003200150                    </t>
  </si>
  <si>
    <t xml:space="preserve">Котел пищеварочный емк.60л,9кВт, 380В, 800*860*1090мм,разогрев за 40мин(д/сад),                   </t>
  </si>
  <si>
    <t xml:space="preserve">Эл.плита 4конф с жар.шкафом(д/сад),                    </t>
  </si>
  <si>
    <t xml:space="preserve">Картофелеочистительная машина 150кг/ч,0,37 кВт, 380 В,600*410*850мм (д/сад),                    </t>
  </si>
  <si>
    <t xml:space="preserve">Холодильник бытовой 600*625*1400№=0,95 квт/ч (д/сад)                    </t>
  </si>
  <si>
    <t xml:space="preserve">Ванна моечная двухсекц.(д/сад)              </t>
  </si>
  <si>
    <t xml:space="preserve">Стол д/доочистки овощей (д/сад)              </t>
  </si>
  <si>
    <t xml:space="preserve">Машина овощерезательная (д/сад)                </t>
  </si>
  <si>
    <t xml:space="preserve">Овощерезка с комплектом ножей (д/сад)                 </t>
  </si>
  <si>
    <t xml:space="preserve">мясорубка (д/сад)              </t>
  </si>
  <si>
    <t xml:space="preserve">Стол охлаждаемый (д/сад)                 </t>
  </si>
  <si>
    <t xml:space="preserve">Стол кондитерский (д/сад)         </t>
  </si>
  <si>
    <t xml:space="preserve">Шкаф жарочный двухсекц.(д/сад)                 </t>
  </si>
  <si>
    <t xml:space="preserve">Сковорода эл (д/сад)                   </t>
  </si>
  <si>
    <t xml:space="preserve">Камера холодильная сборная (д/сад),                    </t>
  </si>
  <si>
    <t xml:space="preserve">Камера холодильная сборная (д/сад)                   </t>
  </si>
  <si>
    <t xml:space="preserve">Холодильник бытовой 600*625*1400№=0,95 квт/ч (д/сад)                </t>
  </si>
  <si>
    <t xml:space="preserve">Шкаф холодильный 697*620*2028,500л   +6(д/сад)                 </t>
  </si>
  <si>
    <t>Помещение нежилое</t>
  </si>
  <si>
    <t>Машина стиральная</t>
  </si>
  <si>
    <t>МФУ Kyocera</t>
  </si>
  <si>
    <t>Факс Panasonik</t>
  </si>
  <si>
    <t>Компьютер в комлекте</t>
  </si>
  <si>
    <t>Стул офисный</t>
  </si>
  <si>
    <t>Принтер лазерный HP Laser Jet</t>
  </si>
  <si>
    <t>Системный блок "Снежный барс" Intel Core"</t>
  </si>
  <si>
    <t>МФУ Kyocera-Mita FS-1028 MFP</t>
  </si>
  <si>
    <t>ИБП Ippon Smart Winner 300 ВР</t>
  </si>
  <si>
    <t>Комплект оргтехники (для увед. регистрации)</t>
  </si>
  <si>
    <t xml:space="preserve">  </t>
  </si>
  <si>
    <t>I-pod</t>
  </si>
  <si>
    <t>Емкость в пож. резервуар на 50 м3</t>
  </si>
  <si>
    <t>Фотоаппарат</t>
  </si>
  <si>
    <t>Цифровая видеокамера Soni</t>
  </si>
  <si>
    <t xml:space="preserve">Усилитель мощности XZ 900 </t>
  </si>
  <si>
    <t>Светодиодный дискотечный прибор</t>
  </si>
  <si>
    <t>Светодиодный прожектор</t>
  </si>
  <si>
    <t>активная мониторная система</t>
  </si>
  <si>
    <t>Микрофон суперкард. Миниат. Театр. Хоровой</t>
  </si>
  <si>
    <t>Итого:</t>
  </si>
  <si>
    <t>чучело волка</t>
  </si>
  <si>
    <t>чучело кабана</t>
  </si>
  <si>
    <t>Цифровая видео камера Sony</t>
  </si>
  <si>
    <t>Компьютер DNS Home</t>
  </si>
  <si>
    <t>библиотечный фонд 2012 Доржиева</t>
  </si>
  <si>
    <t xml:space="preserve">компьютер </t>
  </si>
  <si>
    <t xml:space="preserve">Компьютер в сборе </t>
  </si>
  <si>
    <t>Стенка "Кораблик"</t>
  </si>
  <si>
    <t>Стиральная машина</t>
  </si>
  <si>
    <t xml:space="preserve">Ноутбук Samsung </t>
  </si>
  <si>
    <t>Нежилое здание (Учебная мастерская)</t>
  </si>
  <si>
    <t>Водопровод</t>
  </si>
  <si>
    <t>МБУК "Витимская сельская библиотека"</t>
  </si>
  <si>
    <t>Системный блок Снежный барс</t>
  </si>
  <si>
    <t>Стиральная машина автомат</t>
  </si>
  <si>
    <t>Ноутбук ASUS</t>
  </si>
  <si>
    <t>Электропечь типа 2 ПЭ</t>
  </si>
  <si>
    <t>2012</t>
  </si>
  <si>
    <t>Бытовая швейная машина</t>
  </si>
  <si>
    <t>Произв. Швейная машина Веритас</t>
  </si>
  <si>
    <t>Лодка 3 местная резиновая</t>
  </si>
  <si>
    <t>Театральный свет</t>
  </si>
  <si>
    <t>Звукоусилительная аппаратура</t>
  </si>
  <si>
    <t>Станок универсальный 3 ножа</t>
  </si>
  <si>
    <t>Машина швейная промышленная</t>
  </si>
  <si>
    <t>Принтер цветной</t>
  </si>
  <si>
    <t>Системный блок  Снежный барс</t>
  </si>
  <si>
    <t>Компьютер "Снежный барс"</t>
  </si>
  <si>
    <t>стенд на хромированной конструкции</t>
  </si>
  <si>
    <t>Принтер МФУ</t>
  </si>
  <si>
    <t>Оповещательная система</t>
  </si>
  <si>
    <t>набор мебели</t>
  </si>
  <si>
    <t>Стереосистема</t>
  </si>
  <si>
    <t xml:space="preserve">Шкаф кухонный (д/сад)                    </t>
  </si>
  <si>
    <t xml:space="preserve">Шкаф кухонный (д/сад)                  </t>
  </si>
  <si>
    <t>Мягкий конструктор</t>
  </si>
  <si>
    <t>Стадион площадь 11823,00</t>
  </si>
  <si>
    <t>Байса-Россошино к п.Монгой</t>
  </si>
  <si>
    <t xml:space="preserve">Нежилое здание (начальной школа) одноэтажное,брусовое </t>
  </si>
  <si>
    <t xml:space="preserve">Здание автокласса,             одноэтажное, брусовое  </t>
  </si>
  <si>
    <t xml:space="preserve">Нежилое здание  (средняя школа)  одноэтажное, брусовое  </t>
  </si>
  <si>
    <t xml:space="preserve">Нежилое здание,  одноэтажное,брусовое                </t>
  </si>
  <si>
    <t>Часть жилого дома</t>
  </si>
  <si>
    <t>Нежилое здание (ванный корпус)</t>
  </si>
  <si>
    <t>Нежилое здание (досуговый центр)</t>
  </si>
  <si>
    <t>215.7</t>
  </si>
  <si>
    <t>Водозаборная скважина</t>
  </si>
  <si>
    <t>Местная администрация МО "Баунтовский эвенкийский район"</t>
  </si>
  <si>
    <t>Нежилое здание (профилакторий)</t>
  </si>
  <si>
    <t>Здание нежилое ( гараж)</t>
  </si>
  <si>
    <t xml:space="preserve">Здание нежилое (административное) </t>
  </si>
  <si>
    <t>Здание нежилое (баня)</t>
  </si>
  <si>
    <t>Здание нежилое (каптаж "Тальцы")</t>
  </si>
  <si>
    <t>Здание нежилое          одноэтажное, брусовое</t>
  </si>
  <si>
    <t>Устройство стеллы и беседки на границе Баунтовского и Еравнинского районов</t>
  </si>
  <si>
    <t>Комплект спутникового оборудования</t>
  </si>
  <si>
    <t>Ограждение</t>
  </si>
  <si>
    <t>стеллаж для игрушек "Пирамида"</t>
  </si>
  <si>
    <t>Монитор Beng 18.5*GL955A</t>
  </si>
  <si>
    <t>Интерактивный комплекс</t>
  </si>
  <si>
    <t>Кадастровый номер</t>
  </si>
  <si>
    <t>плита электрическая 4-х конфорочная</t>
  </si>
  <si>
    <t>шкаф жарочный ШЖЭ-1</t>
  </si>
  <si>
    <t>Системный блок учителя Aguarius Pro</t>
  </si>
  <si>
    <t>Системный блок ученика Aguarius Pro</t>
  </si>
  <si>
    <t>Системный блок 620 Intel LGA 1155</t>
  </si>
  <si>
    <t>Системный блок 629 Intel LGA 1155</t>
  </si>
  <si>
    <t>Акустическая система EUROSOUND</t>
  </si>
  <si>
    <t>Студийный ламповый микрофон</t>
  </si>
  <si>
    <t>Двухканальная радиосистема</t>
  </si>
  <si>
    <t>Кафедра докладчика</t>
  </si>
  <si>
    <t>Синтезатор CASIO AT-15</t>
  </si>
  <si>
    <t>Компьютер DNS Office</t>
  </si>
  <si>
    <t>Сервер AguaServer T50 D68</t>
  </si>
  <si>
    <t>Сетевое хранилище TS-412U</t>
  </si>
  <si>
    <t>Шкаф 19серверный NPE 6018/712</t>
  </si>
  <si>
    <t>Системный блок Фриком Максимум</t>
  </si>
  <si>
    <t>МФУ Kyocera-Mita FS-1130MPF</t>
  </si>
  <si>
    <t xml:space="preserve">Шкаф сушильный                    </t>
  </si>
  <si>
    <t>Всего:</t>
  </si>
  <si>
    <t>Одежда для сцены (коомплект: кулисы,падуга-4шт., арлекин, занавес</t>
  </si>
  <si>
    <t>Радиосистема PROAUDIO WS-821HT</t>
  </si>
  <si>
    <t>Ноутбук Acer  V3-574G-33114G50</t>
  </si>
  <si>
    <t>Экран моторизированный</t>
  </si>
  <si>
    <t>Морозильная камера Бирюса НКЭ</t>
  </si>
  <si>
    <t>Холодильник Бирюса-129L</t>
  </si>
  <si>
    <t>Интерактивная доска Aktivbord 387 Pro</t>
  </si>
  <si>
    <t>Мультимедиапроектор</t>
  </si>
  <si>
    <t>Ноутбук ASUS R53SD</t>
  </si>
  <si>
    <t>Система тестирования/голосования</t>
  </si>
  <si>
    <t>Оверлог 4/3 ниточный MYEXCEL</t>
  </si>
  <si>
    <t>Электрическая варочная поверхность</t>
  </si>
  <si>
    <t>Независимый электрический духовой шкаф Hansa</t>
  </si>
  <si>
    <t>Проектор Мультимедийный</t>
  </si>
  <si>
    <t>Доска меловая настенная с 3 элементами</t>
  </si>
  <si>
    <t>Мультимедиа-проектор BenQMS502</t>
  </si>
  <si>
    <t>Холодильник фармацевтический POZIS  ХФ-140</t>
  </si>
  <si>
    <t>Ноутбук Lenovo Idea Pad G590</t>
  </si>
  <si>
    <t>Сооружение к скважине</t>
  </si>
  <si>
    <t>Помещение № 1</t>
  </si>
  <si>
    <t>Фотоаппарат цифровой</t>
  </si>
  <si>
    <t>Стенка "Бабочка"</t>
  </si>
  <si>
    <t>Машина протирочная</t>
  </si>
  <si>
    <t xml:space="preserve">весы  </t>
  </si>
  <si>
    <t>Емкость полиппропиленовая 2 м3</t>
  </si>
  <si>
    <t xml:space="preserve">Бассейн сухой детский игровой </t>
  </si>
  <si>
    <t>Игра "Обучающие материалы"</t>
  </si>
  <si>
    <t>Стенд уголок Уголок охраны труда</t>
  </si>
  <si>
    <t>электрическая плита</t>
  </si>
  <si>
    <t>Котел КЧМ-5-6-К-03 50 квт</t>
  </si>
  <si>
    <t>Холодильник "Бирюса-8"</t>
  </si>
  <si>
    <t>Компьютер OLDI G850</t>
  </si>
  <si>
    <t>Автомобиль КО-503В-2</t>
  </si>
  <si>
    <t>МБУК "РДК"</t>
  </si>
  <si>
    <t xml:space="preserve">Плита электрическая 4-х конф ПЭ-0,48 </t>
  </si>
  <si>
    <t>Параконвектомат</t>
  </si>
  <si>
    <t>Лестница- стремянка металлическая 5м.</t>
  </si>
  <si>
    <t>Сковорода эл. СЭП-025</t>
  </si>
  <si>
    <t>Скамья силовая</t>
  </si>
  <si>
    <t>Штанга</t>
  </si>
  <si>
    <t>Беговая дорожка электр.</t>
  </si>
  <si>
    <t>Стойка под гантели и грифы</t>
  </si>
  <si>
    <t>Транспортное средство для перевозки детей</t>
  </si>
  <si>
    <t>2013</t>
  </si>
  <si>
    <t>Смартфон Soni Xperia M2</t>
  </si>
  <si>
    <t>МФУ Kyocera-Mita FS-1030MFP</t>
  </si>
  <si>
    <t>Комплект спутникового оборудования KiteNet</t>
  </si>
  <si>
    <t>Рабочая станция</t>
  </si>
  <si>
    <t>IP-телефон Gisko CP792G</t>
  </si>
  <si>
    <t>Станок вертикально-сверлильный</t>
  </si>
  <si>
    <t>Станок деревообратывающий</t>
  </si>
  <si>
    <t>Станок точильный двойной 3СВ-1</t>
  </si>
  <si>
    <t>Системный блок, процессор</t>
  </si>
  <si>
    <t>МФУ</t>
  </si>
  <si>
    <t>Проектор мультимедийный</t>
  </si>
  <si>
    <t>Блок питания 24В регулируемый</t>
  </si>
  <si>
    <t>Комплект для демонстрациооных опытов</t>
  </si>
  <si>
    <t>Лабораторный комплект учащихся для кабинетов химии</t>
  </si>
  <si>
    <t>Рабочий комплекс учителя: ноутбук, интерактивная доска, мульмедиапроектор</t>
  </si>
  <si>
    <t>Тренажер серд. лег. и мозг. Реаним "Максим II-01"</t>
  </si>
  <si>
    <t>Водопроводная сеть</t>
  </si>
  <si>
    <t>МБОУ Усть-Джилиндинская основная общеобразовательная школа</t>
  </si>
  <si>
    <t>МБОУ Уакитская средняя общеобразовательная школа</t>
  </si>
  <si>
    <t>МБОУ Северная средняя общеобразовательная школа</t>
  </si>
  <si>
    <t>МБОУ Маловская средняя общеобразовательная школа</t>
  </si>
  <si>
    <t>МБОУ Витимская средняя общеобразовательная школа</t>
  </si>
  <si>
    <t>МБОУ дополнительного образования  детей "Центр дополнительного образования и эвенкийских народных ремесел "</t>
  </si>
  <si>
    <t>баян "Форинелли"</t>
  </si>
  <si>
    <t>прибор световой Led 56-3W</t>
  </si>
  <si>
    <t>компьютер в комплекте "Филлипс"</t>
  </si>
  <si>
    <t xml:space="preserve">Системный блок AMD Athlon </t>
  </si>
  <si>
    <t>Котел ФЛЕИ "Доброхот" 32Р 1/4</t>
  </si>
  <si>
    <t>Ноутбук Lenovo IdeaPad  G505</t>
  </si>
  <si>
    <t xml:space="preserve">ПК в комплекте </t>
  </si>
  <si>
    <t>Недвижимое имущество</t>
  </si>
  <si>
    <t>Раздел 1</t>
  </si>
  <si>
    <t>Движимое имущество</t>
  </si>
  <si>
    <t>Раздел 2</t>
  </si>
  <si>
    <t>Ноутбук Aser</t>
  </si>
  <si>
    <t>Грунтовая дорога внутри поселка</t>
  </si>
  <si>
    <t>Асфальтовое покрытие улица с.Багдарин</t>
  </si>
  <si>
    <t>Асфальтовое покрытие внутри поселка</t>
  </si>
  <si>
    <t xml:space="preserve">Здание котельной                        </t>
  </si>
  <si>
    <t>Всего по недвижимому:</t>
  </si>
  <si>
    <t>Монитор LCD 20 ASUS</t>
  </si>
  <si>
    <t>МФУ М203DN PN</t>
  </si>
  <si>
    <t>МФУ Kyocera FS-1130MPF</t>
  </si>
  <si>
    <t xml:space="preserve">Системный блок Фриком Старт </t>
  </si>
  <si>
    <t xml:space="preserve">Системный блок  Старт </t>
  </si>
  <si>
    <t>Стеллаж высокий</t>
  </si>
  <si>
    <t>Стол рабочий</t>
  </si>
  <si>
    <t>Кресло руководителя люкс</t>
  </si>
  <si>
    <t>Шкаф бухгалтерский</t>
  </si>
  <si>
    <t>Автобус ПАЗ 32053</t>
  </si>
  <si>
    <t>микроавтобус  марки Fiat Dukato</t>
  </si>
  <si>
    <t>Железнодорожная платформа модели 13-401</t>
  </si>
  <si>
    <t>Теплосчетчик ТЭМ-104 Ду 50/50</t>
  </si>
  <si>
    <t>2015</t>
  </si>
  <si>
    <t>Теплосчетчик</t>
  </si>
  <si>
    <t>морозильная камера</t>
  </si>
  <si>
    <t>Стол теннисный профессиональный</t>
  </si>
  <si>
    <t>мультимедиа-проектор</t>
  </si>
  <si>
    <t>Помещение нежилое одноэтажное. брусовое</t>
  </si>
  <si>
    <t>Помещение</t>
  </si>
  <si>
    <t>Интерактивное оборудование</t>
  </si>
  <si>
    <t xml:space="preserve">приставка                                                       </t>
  </si>
  <si>
    <t xml:space="preserve">кресло </t>
  </si>
  <si>
    <t xml:space="preserve">Здание  котельной           </t>
  </si>
  <si>
    <t>Автомобильная дорога Байса -Россошино 65,25 км.</t>
  </si>
  <si>
    <t>Подъезд от автомобильной дороги Байса-Россошино к. п. Монгой (протяж. 1,6км.)</t>
  </si>
  <si>
    <t xml:space="preserve"> Байса-Россошино к п.Монгой</t>
  </si>
  <si>
    <t xml:space="preserve">Байса -Россошино </t>
  </si>
  <si>
    <t>Байсы -.Россошино</t>
  </si>
  <si>
    <t>53</t>
  </si>
  <si>
    <t xml:space="preserve">помещения     </t>
  </si>
  <si>
    <t xml:space="preserve">Библиотека,  нежилое </t>
  </si>
  <si>
    <t>помещение нежилое</t>
  </si>
  <si>
    <t>Компьютер DNS</t>
  </si>
  <si>
    <t>Ноутбук ASUS X751  LD 17.3</t>
  </si>
  <si>
    <t>водонагреватель 100л.</t>
  </si>
  <si>
    <t>Мясорубка промышленная</t>
  </si>
  <si>
    <t>Протирочная машина</t>
  </si>
  <si>
    <t>шкаф двустворчатый</t>
  </si>
  <si>
    <t>комплект оборудования для организ. коррек. Развит. работы с детьми "Тимокко"</t>
  </si>
  <si>
    <t>комплект многопроф. модул для комлексного развития детей "Полоса препятствий"</t>
  </si>
  <si>
    <t>контрольно диагност мат для проведения псих обследования детей с ограниченными возможностями</t>
  </si>
  <si>
    <t>корр разв прогр компл для провед индивид и фронт занят по развит коррекции речи</t>
  </si>
  <si>
    <t>логопед трен для корр разных сторон устной и письменн речи детей "Дельфа"</t>
  </si>
  <si>
    <t>Теплосчетчик ТЭМ-104 ДУ80/80</t>
  </si>
  <si>
    <t>Образов игровой комплект для формирования информ и деятельн коммун компет  обуч</t>
  </si>
  <si>
    <t>Подъем по лест. лиц с огранич. возм здоровья</t>
  </si>
  <si>
    <t>Учеб. место для обуч с науш опорно двигат аппарата</t>
  </si>
  <si>
    <t>Интер уч сист для рганизации корр-реаб работы с детьми наруш зрения , слуха</t>
  </si>
  <si>
    <t>Проектор ASER</t>
  </si>
  <si>
    <t>Принтер/сканер/копир</t>
  </si>
  <si>
    <t>Тепловая пушка</t>
  </si>
  <si>
    <t>Холодильник Бирюса 129</t>
  </si>
  <si>
    <t>Морозильник Стенол</t>
  </si>
  <si>
    <t>доска ученическая</t>
  </si>
  <si>
    <t>стул ученический</t>
  </si>
  <si>
    <t>стул ученический регулируемый</t>
  </si>
  <si>
    <t>Оборудование для кабинета труда</t>
  </si>
  <si>
    <t>Спортивное оборудование</t>
  </si>
  <si>
    <t>монитор Aser</t>
  </si>
  <si>
    <t>Кабинет биологии</t>
  </si>
  <si>
    <t xml:space="preserve">Комплект мебели </t>
  </si>
  <si>
    <t>Тренажер (человек)</t>
  </si>
  <si>
    <t>Ноутбук DEXP</t>
  </si>
  <si>
    <t xml:space="preserve">Мультимедиа-проектор Aser </t>
  </si>
  <si>
    <t>Коплект многофункцион. модулей. Полоса препятствий</t>
  </si>
  <si>
    <t>Комплект многофунк. модулей Волна</t>
  </si>
  <si>
    <t>Образоват. игровой комплекс</t>
  </si>
  <si>
    <t>Контрольно диагностические материалы для обследования</t>
  </si>
  <si>
    <t>Комплект аудиовизуальный и тактильных средств обучения</t>
  </si>
  <si>
    <t>Комплект аудиовизуальный и тактильных средств обучения КРЗ</t>
  </si>
  <si>
    <t>Комплект оборудования для коррек.рРаботы</t>
  </si>
  <si>
    <t>Комплект модулей Ватрушка</t>
  </si>
  <si>
    <t>Комплект модулей Гигант</t>
  </si>
  <si>
    <t>Интерактивый комплекс Доступная среда</t>
  </si>
  <si>
    <t>Ноутбук DELL Inspiron 3521</t>
  </si>
  <si>
    <t>Системный блок учителя Aquarius Pro 2013</t>
  </si>
  <si>
    <t>Системный блок ученика Aquarius Pro 2013</t>
  </si>
  <si>
    <t>Водонагреватель  100 л.</t>
  </si>
  <si>
    <t>ноубук</t>
  </si>
  <si>
    <t>ноутбук Asus X55A</t>
  </si>
  <si>
    <t>спутниковый терминал</t>
  </si>
  <si>
    <t xml:space="preserve">компьютер в комплекте </t>
  </si>
  <si>
    <t>Видеокамера Canon</t>
  </si>
  <si>
    <t xml:space="preserve">принтер струйный </t>
  </si>
  <si>
    <t>Сист.,Блок Sepson X4 3850</t>
  </si>
  <si>
    <t>Сист.,Блок Фриком Экстрим</t>
  </si>
  <si>
    <t>МФУ Kyocera ECOSYS M20</t>
  </si>
  <si>
    <t>Ноутбук HP 255</t>
  </si>
  <si>
    <t>библиотечный фонд 2015Доржиева</t>
  </si>
  <si>
    <t>компьютер в компл-те</t>
  </si>
  <si>
    <t>Оверлок "Мериллок"</t>
  </si>
  <si>
    <t>Акустическая система BEHRINGER VP2520</t>
  </si>
  <si>
    <t>Вокальная радиосистема AKG</t>
  </si>
  <si>
    <t>Теплосчетчик ТЭМ-104 Ду50/50</t>
  </si>
  <si>
    <t>Пульт с статичным светом</t>
  </si>
  <si>
    <t>музыкальный центр караоке</t>
  </si>
  <si>
    <t>тренажер Витим</t>
  </si>
  <si>
    <t>МФУ принтер</t>
  </si>
  <si>
    <t>А/м УАЗ 220695</t>
  </si>
  <si>
    <t>Асфальтовое покрытие внутри протяж. 298 м.</t>
  </si>
  <si>
    <t>Объект незавершенного строительства</t>
  </si>
  <si>
    <t>Автомобильная дорога</t>
  </si>
  <si>
    <t>Северный-поворот</t>
  </si>
  <si>
    <t>Автомобиль ПАЗ 32053</t>
  </si>
  <si>
    <t>помещения в здании нежилом каб. 27,28,12,13,14,15,19,20,45</t>
  </si>
  <si>
    <t>Помещение  № 20 в здании нежилом</t>
  </si>
  <si>
    <t>Системный блок DEXP Mars E105 Core</t>
  </si>
  <si>
    <t>Принтер лазерный ECOSYS P2035dn</t>
  </si>
  <si>
    <t>Системный блок Фриком Intel Core</t>
  </si>
  <si>
    <t>Системный блок Неттон</t>
  </si>
  <si>
    <t>Телевизор LED 49</t>
  </si>
  <si>
    <t>Генератор бенз</t>
  </si>
  <si>
    <t>Автодорога (сооружение дорожного транспорта)</t>
  </si>
  <si>
    <t>отворот на п. Маловский</t>
  </si>
  <si>
    <t>Автодорога (сооружение дорожного транспорта) протяженность 13629 м.</t>
  </si>
  <si>
    <t>на п. Монгой</t>
  </si>
  <si>
    <t>Зеркальная камера Canon EOS 1200 D Kit 18-55 mm</t>
  </si>
  <si>
    <t>видеокамера FE HSPD720AND/120M</t>
  </si>
  <si>
    <t>кабель EC-UU004-5E-PE-BK</t>
  </si>
  <si>
    <t>пульт управления EVA-707</t>
  </si>
  <si>
    <t>стул персона</t>
  </si>
  <si>
    <t>видеокамера скоростная поворотная</t>
  </si>
  <si>
    <t>фотоаппарат цифровой</t>
  </si>
  <si>
    <t>Процессор" гитарный ZOOM 606"</t>
  </si>
  <si>
    <t>Компьютер Pentium G2010</t>
  </si>
  <si>
    <t>цифровой копировальный аппарат</t>
  </si>
  <si>
    <t>национальный лук</t>
  </si>
  <si>
    <t>Ноутбук Lenovo</t>
  </si>
  <si>
    <t>Сооружение (спортивная коробка)</t>
  </si>
  <si>
    <t>Комплект ауд. и тактильных средств</t>
  </si>
  <si>
    <t>Укладка травматологическая</t>
  </si>
  <si>
    <t>ПК DEXP Atlas</t>
  </si>
  <si>
    <t>Парты</t>
  </si>
  <si>
    <t>Стулья</t>
  </si>
  <si>
    <t>Вокальная радиосистема</t>
  </si>
  <si>
    <t>Пульт управления светом</t>
  </si>
  <si>
    <t>Фортепиано цифровое</t>
  </si>
  <si>
    <t>металлическая дверь</t>
  </si>
  <si>
    <t>котел Д-50</t>
  </si>
  <si>
    <t>Генератор бензиновый</t>
  </si>
  <si>
    <t>стол рабочий</t>
  </si>
  <si>
    <t>библиотечный фонд  Доржиева</t>
  </si>
  <si>
    <t>мини диван</t>
  </si>
  <si>
    <t>ларь  мороз "Бирюса"</t>
  </si>
  <si>
    <t>Холодильник -шкаф фармац.</t>
  </si>
  <si>
    <t>Эл. Плита ПЭ</t>
  </si>
  <si>
    <t>Актив. акустическая система</t>
  </si>
  <si>
    <t>радиосистема</t>
  </si>
  <si>
    <t>мясорубка МИМ -300М</t>
  </si>
  <si>
    <t>весы  ТВ-М-150</t>
  </si>
  <si>
    <t>водонагреватель Аристон</t>
  </si>
  <si>
    <t>плантограф в комплекте медиц.</t>
  </si>
  <si>
    <t>шкаф + угол</t>
  </si>
  <si>
    <t>игровой бассейн</t>
  </si>
  <si>
    <t>детская игровая мебель кухня с холодильником</t>
  </si>
  <si>
    <t>Набор диагностический</t>
  </si>
  <si>
    <t>Плантограф в комплекте</t>
  </si>
  <si>
    <t>МФУ (медкабинет)</t>
  </si>
  <si>
    <t>Шкаф медицинский</t>
  </si>
  <si>
    <t>Шкаф медицинский металлический</t>
  </si>
  <si>
    <t>Столик манипуляционный</t>
  </si>
  <si>
    <t>Плантограф детский кмплект</t>
  </si>
  <si>
    <t>шкаф медицинский металлический</t>
  </si>
  <si>
    <t>Звукоусилительная система</t>
  </si>
  <si>
    <t>МБУ дополнительного образования "Детская юношеская школа"</t>
  </si>
  <si>
    <t>помещения</t>
  </si>
  <si>
    <t>Ноутбук Asus</t>
  </si>
  <si>
    <t>всего:</t>
  </si>
  <si>
    <t>дальномер лазерный</t>
  </si>
  <si>
    <t>палатка 6-ти  местная</t>
  </si>
  <si>
    <t>мотор сузуки</t>
  </si>
  <si>
    <t>лодка резиновая</t>
  </si>
  <si>
    <t>ноубук ASUS</t>
  </si>
  <si>
    <t>ноутбук Aser</t>
  </si>
  <si>
    <t>принтер Kyocera</t>
  </si>
  <si>
    <t>принтер Epson</t>
  </si>
  <si>
    <t>Ноутбук Lenowo 100-151 BY</t>
  </si>
  <si>
    <t>МАДОУ детский сад "Жемчужинка"</t>
  </si>
  <si>
    <t>стиральная машина WS-80-PET</t>
  </si>
  <si>
    <t>Ноутбук DELL 5040</t>
  </si>
  <si>
    <t xml:space="preserve">Мультимедипроектор </t>
  </si>
  <si>
    <t>котел КЧМ-5-6К-03 50кВт</t>
  </si>
  <si>
    <t>Здание</t>
  </si>
  <si>
    <t>1/2 часть квартиры</t>
  </si>
  <si>
    <t>компьютер в сборе DERO NEOS 370MN</t>
  </si>
  <si>
    <t>черепаха сенсорная дидиктическая</t>
  </si>
  <si>
    <t>телевизор 24 ВВК LEM2485FDTG</t>
  </si>
  <si>
    <t>телевизор 22</t>
  </si>
  <si>
    <t>стеллаж кухонный для тарелок и стаканов</t>
  </si>
  <si>
    <t>игровой набор(веселые старты)</t>
  </si>
  <si>
    <t xml:space="preserve">стеллаж кухонный </t>
  </si>
  <si>
    <t>полка кухонная закрытая настенная</t>
  </si>
  <si>
    <t>сухой бассейн</t>
  </si>
  <si>
    <t>уголок кухонька стандарт</t>
  </si>
  <si>
    <t xml:space="preserve">цифровая видеокамера </t>
  </si>
  <si>
    <t>МФУ Kyocera ECOSYS M2030</t>
  </si>
  <si>
    <t>спутниковый терминал для ЕГЭ</t>
  </si>
  <si>
    <t>сканер</t>
  </si>
  <si>
    <t xml:space="preserve">сейф </t>
  </si>
  <si>
    <t>комплект "Базовый"</t>
  </si>
  <si>
    <t>ноутбук Леново</t>
  </si>
  <si>
    <t>системный блок Фриком Оптим</t>
  </si>
  <si>
    <t>системный блок Фриком Старт</t>
  </si>
  <si>
    <t>системный блок E1S</t>
  </si>
  <si>
    <t>принтер, сканер, копир</t>
  </si>
  <si>
    <t>диапозон комплект спутниковый интернет</t>
  </si>
  <si>
    <t xml:space="preserve">проектор ASER </t>
  </si>
  <si>
    <t>кондиционер Електролюкс</t>
  </si>
  <si>
    <t>МАУ детский сад "Жемчужинка"</t>
  </si>
  <si>
    <t xml:space="preserve">монитор LG </t>
  </si>
  <si>
    <t>МФУ Kyocera M2335DF435</t>
  </si>
  <si>
    <t xml:space="preserve">МФУKyocera </t>
  </si>
  <si>
    <t>шкаф для документов АВ--23</t>
  </si>
  <si>
    <t>шкаф архивный</t>
  </si>
  <si>
    <t>Компьютер Persona</t>
  </si>
  <si>
    <t>стеллаж для игрушек Паровозик</t>
  </si>
  <si>
    <t>Автобус ПАЗ 32053-110-67</t>
  </si>
  <si>
    <t>Аппаратно-програмный комплекс электроэнцефалографический комплекс "Мицар-ЭЭГ-20"</t>
  </si>
  <si>
    <t>Снегоболотоход гусеничный ГАЗ 34039-32</t>
  </si>
  <si>
    <t>ПК DEXP Mars E132</t>
  </si>
  <si>
    <t>МФУ Canon PIXMA</t>
  </si>
  <si>
    <t xml:space="preserve">МФУ НР Laser </t>
  </si>
  <si>
    <t>Веб камера Logitech</t>
  </si>
  <si>
    <t>Автомобиль Hyundai Greta</t>
  </si>
  <si>
    <t>Холодильник Tesler</t>
  </si>
  <si>
    <t>0001600125</t>
  </si>
  <si>
    <t>стойка администратора</t>
  </si>
  <si>
    <t>Автомобиль LADA GRRATA</t>
  </si>
  <si>
    <t>ПЭВМ personal 140</t>
  </si>
  <si>
    <t>Мультимедиапроектор Aser</t>
  </si>
  <si>
    <t>Смартфон Самсунг J5</t>
  </si>
  <si>
    <t>2017</t>
  </si>
  <si>
    <t>Туалет уличный</t>
  </si>
  <si>
    <t>мультимедийный проектор (кабинет биологии)</t>
  </si>
  <si>
    <t xml:space="preserve">проектор мультимедиа </t>
  </si>
  <si>
    <t>Автомобиль УАЗ-220695-04</t>
  </si>
  <si>
    <t>Компьютер учителя</t>
  </si>
  <si>
    <t>нежилое здание( аэропорт)</t>
  </si>
  <si>
    <t>принтер струйный EPSON</t>
  </si>
  <si>
    <t>МФУ HP Laser Je tPro 400</t>
  </si>
  <si>
    <t>Видеокамера JVC GZ-R415</t>
  </si>
  <si>
    <t>портативный видеорегистратор</t>
  </si>
  <si>
    <t>дорожная рейка универсальная  РДУ-АНДОР</t>
  </si>
  <si>
    <t>квадрокоптер UP Air One</t>
  </si>
  <si>
    <t>Система видеонаблюдения</t>
  </si>
  <si>
    <t>Минисистема LG</t>
  </si>
  <si>
    <t>кресло-секция 3-местная</t>
  </si>
  <si>
    <t>Мультимедиа-проектор ViewSonik PJD</t>
  </si>
  <si>
    <t>Световой эффект многолучевой</t>
  </si>
  <si>
    <t>библиотечный фонд 2016Доржиева</t>
  </si>
  <si>
    <t xml:space="preserve">библиотечный фонд Шелковникова </t>
  </si>
  <si>
    <t>Комплект ПК DEXP Mars</t>
  </si>
  <si>
    <t xml:space="preserve">Компьютер Intel Core 5-4460 </t>
  </si>
  <si>
    <t xml:space="preserve"> ограждение на свалке</t>
  </si>
  <si>
    <t xml:space="preserve">Помещение№ 18  в здании нежилом </t>
  </si>
  <si>
    <t>Машинка автомат стиральная</t>
  </si>
  <si>
    <t>мясорубка МИМ-80</t>
  </si>
  <si>
    <t>системный блок Фриком</t>
  </si>
  <si>
    <t>принтер LaserJet</t>
  </si>
  <si>
    <t>Насосная станция Джамба</t>
  </si>
  <si>
    <t>МФУKyceraM2535DN</t>
  </si>
  <si>
    <t>монитор LCD23.6 Philips243V5LSB</t>
  </si>
  <si>
    <t>принтер струйный Epson</t>
  </si>
  <si>
    <t>корпус Server</t>
  </si>
  <si>
    <t>системный блок Фриком  Core i</t>
  </si>
  <si>
    <t>регистратор NR1604-P4 NOUIcam</t>
  </si>
  <si>
    <t>МАУ "Редакция газеты"Витимские зори"</t>
  </si>
  <si>
    <t>камера Nov icam</t>
  </si>
  <si>
    <t>холодильная камера ларь "Бирюса 200VK</t>
  </si>
  <si>
    <t>Монитор Soni</t>
  </si>
  <si>
    <t>Системный блок Formoza</t>
  </si>
  <si>
    <t>Здание для обеспечения водозабора, хранения и выдачи воды</t>
  </si>
  <si>
    <t>МБУК "Баунтовская ЦБС"</t>
  </si>
  <si>
    <t>Компьютер Intel Pentium G45000 в комплекте</t>
  </si>
  <si>
    <t>Баян Этюд205М</t>
  </si>
  <si>
    <t>Баян Тула 210</t>
  </si>
  <si>
    <t>шкаф бухгалтерский КБ-06 1850*440*390</t>
  </si>
  <si>
    <t>Акустическая система Behringer B615D</t>
  </si>
  <si>
    <t>YAMAHA MG 16XU микшерский пульт</t>
  </si>
  <si>
    <t>Volta US2H головная вокальная радиосистема</t>
  </si>
  <si>
    <t>Benringer media 40USB студийный монитор 40ватт</t>
  </si>
  <si>
    <t>Монитор Samsung 27 S27E390H black</t>
  </si>
  <si>
    <t>Цифровая зеркальная фотокамера Canon EOS750D</t>
  </si>
  <si>
    <t>Проектор Epson EB-X31</t>
  </si>
  <si>
    <t>Генератор Huter HT1000L 1 квт</t>
  </si>
  <si>
    <t>Ноутбук Aser Extensa EX2540-30R</t>
  </si>
  <si>
    <t xml:space="preserve">Системный блок Core </t>
  </si>
  <si>
    <t>бурятский приветственный костюм, женский</t>
  </si>
  <si>
    <t xml:space="preserve">эвенкийский приветственный костюм </t>
  </si>
  <si>
    <t>костюм Бальзаминова</t>
  </si>
  <si>
    <t>костюм Дядюшки</t>
  </si>
  <si>
    <t>костюм платье Короля</t>
  </si>
  <si>
    <t>Автомобиль Луидор-2250N8  автобус для перевозки людей</t>
  </si>
  <si>
    <t>Аккустическая система Behringer B112D</t>
  </si>
  <si>
    <t>Аудиосистема с микрофоном Sony</t>
  </si>
  <si>
    <t>Мультимедиапроектор BQMS506</t>
  </si>
  <si>
    <t>Принтер Epson L366</t>
  </si>
  <si>
    <t>Спектральный набор с источником питания</t>
  </si>
  <si>
    <t>DEXP Mars E171 Pentium</t>
  </si>
  <si>
    <t>аварийный светодиодный светильник</t>
  </si>
  <si>
    <t>произв. и хоз. инвентарь и иное движимое имущество</t>
  </si>
  <si>
    <t>мяч волейбольный</t>
  </si>
  <si>
    <t>мат гимнастический</t>
  </si>
  <si>
    <t>Емкость для пожарного резервуара</t>
  </si>
  <si>
    <t>электропечь "Дарина"</t>
  </si>
  <si>
    <t>принтер /копир/сканер</t>
  </si>
  <si>
    <t>Стиральная машина CORENIE</t>
  </si>
  <si>
    <t xml:space="preserve">Комплект оргтехникиУниверсал Q311/Core i32100/4096/HD5770-1024/1000/D                </t>
  </si>
  <si>
    <t>видеокамера</t>
  </si>
  <si>
    <t>ПК Lenovo H50-05</t>
  </si>
  <si>
    <t>Системный  блок Фриком Оптим</t>
  </si>
  <si>
    <t>Аккумулятор</t>
  </si>
  <si>
    <t>МФУ  Kyocera</t>
  </si>
  <si>
    <t>шкаф медицинский</t>
  </si>
  <si>
    <t>Автомобиль УАЗ 220695-04</t>
  </si>
  <si>
    <t>бензопила штиль ГОЧС</t>
  </si>
  <si>
    <t>телевизор для уличных видеокамер</t>
  </si>
  <si>
    <t>системный блок  Фриком</t>
  </si>
  <si>
    <t xml:space="preserve">Спутниковый телефон </t>
  </si>
  <si>
    <t>трубы электросварные 108*3,5</t>
  </si>
  <si>
    <t>трубы электросварные 89*3,5</t>
  </si>
  <si>
    <t>трубы электросварные 57*3,5</t>
  </si>
  <si>
    <t>трубы элетросварные  32*3,2</t>
  </si>
  <si>
    <t>сталь угловая 75*75</t>
  </si>
  <si>
    <t>лист г/к 4*1500*6000</t>
  </si>
  <si>
    <t>лист г/к 2*1250*2500</t>
  </si>
  <si>
    <t>электродвигатель 5,5 квт/1500</t>
  </si>
  <si>
    <t>насос К100-80-160</t>
  </si>
  <si>
    <t>насос К150-125-315</t>
  </si>
  <si>
    <t>трансформатор тока 200/5</t>
  </si>
  <si>
    <t>дымосос ДН9 15квт 1500 оборото</t>
  </si>
  <si>
    <t>котел отопительный КВР 1,45 Мвт</t>
  </si>
  <si>
    <t>оборудование дизель генераторной установки</t>
  </si>
  <si>
    <t>Сервер</t>
  </si>
  <si>
    <t>Сервисный комплект</t>
  </si>
  <si>
    <t>шкаф 400*402*1907</t>
  </si>
  <si>
    <t>Оборудование для подавления связи сети</t>
  </si>
  <si>
    <t>Персональный компьютер Aquarius</t>
  </si>
  <si>
    <t>Персональный компьютер в сборе</t>
  </si>
  <si>
    <t xml:space="preserve">Системный блок  </t>
  </si>
  <si>
    <t>Сканер Xerox</t>
  </si>
  <si>
    <t>Системный блок, мыншь, клавиатура</t>
  </si>
  <si>
    <t>Усилитель мощности</t>
  </si>
  <si>
    <t>костюм мужской Albione</t>
  </si>
  <si>
    <t>одежда для сцены  бархат темн синий</t>
  </si>
  <si>
    <t>Головка со встроенным серводвигателем</t>
  </si>
  <si>
    <t>Плита электтрическая</t>
  </si>
  <si>
    <t>мяч футбольный</t>
  </si>
  <si>
    <t>0.00</t>
  </si>
  <si>
    <t>Морозильный ларь</t>
  </si>
  <si>
    <t>Проектор Aser X115</t>
  </si>
  <si>
    <t>Здание МБУК Маловский СДК</t>
  </si>
  <si>
    <t>с. Багдарин, ул. 8 Марта, д. 2</t>
  </si>
  <si>
    <t>ограждение площади</t>
  </si>
  <si>
    <t>остановка</t>
  </si>
  <si>
    <t>памятник воинам землякам, погибшим в годы ВОВ</t>
  </si>
  <si>
    <t>памятник участникам ВОВ</t>
  </si>
  <si>
    <t>забор кладбища</t>
  </si>
  <si>
    <t>памятник В.И. Ленину</t>
  </si>
  <si>
    <t>Автоцистерна АЦ-2,7</t>
  </si>
  <si>
    <t>рентраслятор (передатчик ФТР)</t>
  </si>
  <si>
    <t>Ноутбук DEXP Athena T131</t>
  </si>
  <si>
    <t>урна для мусора на опорах</t>
  </si>
  <si>
    <t>скамья народная</t>
  </si>
  <si>
    <t>детский спортивно-игровой комплекс</t>
  </si>
  <si>
    <t>Минитрактор  SF-250</t>
  </si>
  <si>
    <t>звуковая сирена С-40</t>
  </si>
  <si>
    <t>компьютер Formoza</t>
  </si>
  <si>
    <t>бензогенератор GESHT</t>
  </si>
  <si>
    <t>метеостанция RST</t>
  </si>
  <si>
    <t>дозиметр МКС-01СА1М</t>
  </si>
  <si>
    <t>система оповещения и регистрации переговоров</t>
  </si>
  <si>
    <t>комплект школьной мебели</t>
  </si>
  <si>
    <t xml:space="preserve">Автомобиль УАЗ 220695 </t>
  </si>
  <si>
    <t>Компьютер ANHLON 64</t>
  </si>
  <si>
    <t>Компьютер Pentium</t>
  </si>
  <si>
    <t>Ксерокс Canon 500</t>
  </si>
  <si>
    <t>Компьютер DNS Phenom X4 965</t>
  </si>
  <si>
    <t>Принтер LJV1536</t>
  </si>
  <si>
    <t>комплект спутник. интернета  Kite Net</t>
  </si>
  <si>
    <t xml:space="preserve">шкаф для документов </t>
  </si>
  <si>
    <t>Стенд на хромированной конструкции</t>
  </si>
  <si>
    <t>Системный блок Фриком</t>
  </si>
  <si>
    <t>мобильный шатер</t>
  </si>
  <si>
    <t>МФУBrother DCP-L2500DR</t>
  </si>
  <si>
    <t>МФУ Kyocera M2040DN</t>
  </si>
  <si>
    <t>Автомобиль УАЗ-220695</t>
  </si>
  <si>
    <t>Автомобиль ГАЗ-САЗ 390014-10</t>
  </si>
  <si>
    <t>Принтер ASER X110P</t>
  </si>
  <si>
    <t>набор детской мягкой мебели</t>
  </si>
  <si>
    <t>Генератор</t>
  </si>
  <si>
    <t>лобзик патриот</t>
  </si>
  <si>
    <t>швейная машина Janome 955</t>
  </si>
  <si>
    <t>швейная машина Janome 2020</t>
  </si>
  <si>
    <t>швейная машина Aurora 0302</t>
  </si>
  <si>
    <t>Бензопила Штиль</t>
  </si>
  <si>
    <t>Эл. пила Макита</t>
  </si>
  <si>
    <t>Помещение  № 19  в здании нежилом</t>
  </si>
  <si>
    <t>Помещения  № 7,8  в здании нежилом</t>
  </si>
  <si>
    <t>Нежилое помещение</t>
  </si>
  <si>
    <t>нежилое знание (скважина)</t>
  </si>
  <si>
    <t>комплект оборудования с монтажом АРМ и систем связи ЕДДС РБ</t>
  </si>
  <si>
    <t>компьютер Celeron G3900 8RAM 500</t>
  </si>
  <si>
    <t>Монитор HP</t>
  </si>
  <si>
    <t>огнетушитель ранцевый РП-18-ЕРМАК</t>
  </si>
  <si>
    <t>мотопомпа FUBAG</t>
  </si>
  <si>
    <t>2018</t>
  </si>
  <si>
    <t>моноблок Dero Neos</t>
  </si>
  <si>
    <t xml:space="preserve">Комплект школьной мебели </t>
  </si>
  <si>
    <t>Нежилое здание (книгохранилище)</t>
  </si>
  <si>
    <t>Моноблок Dero Neos C522G 3260/1</t>
  </si>
  <si>
    <t>Ноутбук Acer  Aspire E1-510</t>
  </si>
  <si>
    <t>мультимедиапроектор Acer</t>
  </si>
  <si>
    <t>Металлодетектор МТД-КА</t>
  </si>
  <si>
    <t>буфет для посуды</t>
  </si>
  <si>
    <t>шкаф Рондо</t>
  </si>
  <si>
    <t>спортивный комплекс "Паутинка"</t>
  </si>
  <si>
    <t>ворота хоккейные</t>
  </si>
  <si>
    <t>мишень</t>
  </si>
  <si>
    <t>баскетбольная стойка тренировочная</t>
  </si>
  <si>
    <t>турник тройной</t>
  </si>
  <si>
    <t>норка</t>
  </si>
  <si>
    <t>труба</t>
  </si>
  <si>
    <t>сфера 4 элемента</t>
  </si>
  <si>
    <t>стенка обруч</t>
  </si>
  <si>
    <t>лабиринт</t>
  </si>
  <si>
    <t>колода Змейка</t>
  </si>
  <si>
    <t>лаз "Островки"</t>
  </si>
  <si>
    <t>домик Сказка</t>
  </si>
  <si>
    <t>Ноутбук Acer</t>
  </si>
  <si>
    <t>Компьютер Aser</t>
  </si>
  <si>
    <t>Морозильная камера Бирюса Росинка</t>
  </si>
  <si>
    <t>Электропечь Новятка (Росинка)</t>
  </si>
  <si>
    <t>Стол СПЛ 100*600*860 (Росинка)</t>
  </si>
  <si>
    <t>стеллаж паровозик (Росинка)</t>
  </si>
  <si>
    <t>насосная станция для разгона воды</t>
  </si>
  <si>
    <t>ноутбук Acer EX2519-C1</t>
  </si>
  <si>
    <t>Казна СП Багдаринское</t>
  </si>
  <si>
    <t>Дизельная электростанция</t>
  </si>
  <si>
    <t>Игровой комплекс "Вершина"</t>
  </si>
  <si>
    <t>Карусель "Мандарин"</t>
  </si>
  <si>
    <t>Карасель "Вихрь"</t>
  </si>
  <si>
    <t>Турник тройной</t>
  </si>
  <si>
    <t>Спортивный комплекс "Олимп"</t>
  </si>
  <si>
    <t>спортивный снаряд для пресса</t>
  </si>
  <si>
    <t>Брусья</t>
  </si>
  <si>
    <t>Ворота для мини футбола с баскет. щитом</t>
  </si>
  <si>
    <t>Сфера 6 элементов</t>
  </si>
  <si>
    <t>S образная стенка с лазом</t>
  </si>
  <si>
    <t>Скамья "Народная"</t>
  </si>
  <si>
    <t>Качели с приставками</t>
  </si>
  <si>
    <t>Качели двойные на трубах</t>
  </si>
  <si>
    <t>Качалка "Лодочка"</t>
  </si>
  <si>
    <t>рукоход двухуроневый</t>
  </si>
  <si>
    <t>тренажер жим от груди и подтягивание</t>
  </si>
  <si>
    <t>Упор для пресса</t>
  </si>
  <si>
    <t>Тренажер Гребля</t>
  </si>
  <si>
    <t>Турник двойной</t>
  </si>
  <si>
    <t>Карусель Ветерок</t>
  </si>
  <si>
    <t>Игровой комплекс Амазонка</t>
  </si>
  <si>
    <t>тренажер лыжная ходьба</t>
  </si>
  <si>
    <t>Бурятский костюм</t>
  </si>
  <si>
    <t>Русский костюм</t>
  </si>
  <si>
    <t>Эвенкийский костюм</t>
  </si>
  <si>
    <t>Ограждение ритуальной площадки</t>
  </si>
  <si>
    <t>Аккардеон Тула</t>
  </si>
  <si>
    <t>Телевизор  THOMSON</t>
  </si>
  <si>
    <t>Елка каркас Альпийская 7 м.</t>
  </si>
  <si>
    <t xml:space="preserve">Елка комплект освещения </t>
  </si>
  <si>
    <t>Елка комплект хвои для сосны</t>
  </si>
  <si>
    <t>Елка макушка полярная звезда</t>
  </si>
  <si>
    <t>Циркулярный насос с гайками</t>
  </si>
  <si>
    <t>аллигатор (глушитель связи)</t>
  </si>
  <si>
    <t>принтер/сканер/копир/МФУKyocera</t>
  </si>
  <si>
    <t>МБОУ "Россошинская начальная общеобразовательная школа"</t>
  </si>
  <si>
    <t>МБУК "Маловский Дом культуры"</t>
  </si>
  <si>
    <t>Системный блок Pentium G440033GH/4</t>
  </si>
  <si>
    <t>Компьютер Intel Core i57400 в комплекте</t>
  </si>
  <si>
    <t>Земная станция(спутниковый модем, антенна, приемопередатчик</t>
  </si>
  <si>
    <t xml:space="preserve">библиотечный фонд </t>
  </si>
  <si>
    <t>Пульт управления DMX</t>
  </si>
  <si>
    <t>Микрофонная радиосистема с четырьма ручными микрофонами</t>
  </si>
  <si>
    <t>Yamaha MG10XU микшерский пульт</t>
  </si>
  <si>
    <t>Behringer EPS500MP3 портативная система</t>
  </si>
  <si>
    <t>ноутбук Lenovo</t>
  </si>
  <si>
    <t>Ноутбук HP 15Га 029</t>
  </si>
  <si>
    <t>Принтер Epson L1800</t>
  </si>
  <si>
    <t>Акустическая система Haumer D15A</t>
  </si>
  <si>
    <t>Стенка д/игрушек Бабочка</t>
  </si>
  <si>
    <t>Стенка д/игрушек Домик</t>
  </si>
  <si>
    <t>Стенка д/игрушек Пирамидка</t>
  </si>
  <si>
    <t>Стенка д/игрушек Юлия</t>
  </si>
  <si>
    <t>Электрокотел ЭВГМ-36квт-2</t>
  </si>
  <si>
    <t>Радиотелефон спутниковый</t>
  </si>
  <si>
    <t>Генератор-вибровозбудитель "СВ-4Б" (секретка)</t>
  </si>
  <si>
    <t>Блок электропитания и управления "Соната-ИП4.1"</t>
  </si>
  <si>
    <t>Средство акт. защиты информации от утечки</t>
  </si>
  <si>
    <t>Алкотестер с принтером</t>
  </si>
  <si>
    <t>Насос циркулярный  К-100-80-160, 11 Квт</t>
  </si>
  <si>
    <t>Насос циркулярный  К8/18</t>
  </si>
  <si>
    <t>Дымосос ДН-6 6,5 Квт</t>
  </si>
  <si>
    <t>ЩМП 18,8,4-0 (1800*600*400)</t>
  </si>
  <si>
    <t>IP камера  Polyvision PS-IP4-Z-20</t>
  </si>
  <si>
    <t xml:space="preserve">Жесткий диск WD </t>
  </si>
  <si>
    <t>Слуховой аппарат Dream 330 FAP</t>
  </si>
  <si>
    <t>Боксерские боевые перчатки</t>
  </si>
  <si>
    <t>Боксерский боевой шлем</t>
  </si>
  <si>
    <t>Генератор бензиновый Patriot</t>
  </si>
  <si>
    <t>лавочка</t>
  </si>
  <si>
    <t xml:space="preserve">Мультимедиа проектор Aser </t>
  </si>
  <si>
    <t>Мультимедиа проектор BenQ MS527</t>
  </si>
  <si>
    <t>МФУ Brother DCP1510R (принтер+сканер+копир)</t>
  </si>
  <si>
    <t>МФУ Kyocera М2735 dn</t>
  </si>
  <si>
    <t>Системный блок Lenovo ThinkCentr E73</t>
  </si>
  <si>
    <t>Системный блок Pentium G4400</t>
  </si>
  <si>
    <t>МАОУ Багдаринская средняя общеобразовательная школа</t>
  </si>
  <si>
    <t>Станция насосная Джамбо 70/50 П-50</t>
  </si>
  <si>
    <t>Телескоп Veber PolarStar 700/70</t>
  </si>
  <si>
    <t>Автоматизированное рабочее место (компьютер в сборе)</t>
  </si>
  <si>
    <t>МФУ Kyocera ECOSYS M2040dn</t>
  </si>
  <si>
    <t>Системный блок Intel Core</t>
  </si>
  <si>
    <t>Компьютер в сборе (программа Континент)</t>
  </si>
  <si>
    <t>Детский уличный спортивный комплекс</t>
  </si>
  <si>
    <t>Ноутбук Aser Extensa</t>
  </si>
  <si>
    <t>Ноутбук Irbis</t>
  </si>
  <si>
    <t>Компьютер с программой Континент</t>
  </si>
  <si>
    <t>Ноутбук HP 15-га</t>
  </si>
  <si>
    <t>МФУ HP Laser Jet</t>
  </si>
  <si>
    <t>Стеллаж оцинкованный</t>
  </si>
  <si>
    <t>Стеллаж оцинкованный для тарелок</t>
  </si>
  <si>
    <t>Проектор Epson EB-X18 в сборе</t>
  </si>
  <si>
    <t>Проектор Epson EB-400</t>
  </si>
  <si>
    <t>Проектор DEXP DL-100</t>
  </si>
  <si>
    <t>Проектор INFOCUS</t>
  </si>
  <si>
    <t>Металлодетектор</t>
  </si>
  <si>
    <t>Плита электрическая ПЭ-4ШТ с тепловым шкафом</t>
  </si>
  <si>
    <t>ноутбуr Acer EX2519-C1GU</t>
  </si>
  <si>
    <t>КVМ переключатель</t>
  </si>
  <si>
    <t>Коммутатор</t>
  </si>
  <si>
    <t>МФУ лазерное</t>
  </si>
  <si>
    <t>Компьютер персональный</t>
  </si>
  <si>
    <t>Акустическая система активная</t>
  </si>
  <si>
    <t>Видеотерминал Real Presence Group</t>
  </si>
  <si>
    <t>Телевизор LG</t>
  </si>
  <si>
    <t>Автомобиль УАЗ220695-04</t>
  </si>
  <si>
    <t>Кресло руководителя</t>
  </si>
  <si>
    <t>Конференц-стол</t>
  </si>
  <si>
    <t>Сварочный аппарат инверторный</t>
  </si>
  <si>
    <t>Шуруповерт BOSCH</t>
  </si>
  <si>
    <t>Углошлифовальная машина BOSCH</t>
  </si>
  <si>
    <t>Лестница универсальная</t>
  </si>
  <si>
    <t>Помещения №№ 15,16,17</t>
  </si>
  <si>
    <t>Помещение (конферензал)  в здании нежилом</t>
  </si>
  <si>
    <t>Стенка "Пирамидка"</t>
  </si>
  <si>
    <t>ванна моечная Эконом ЦК ВМО2-700ЭЦК</t>
  </si>
  <si>
    <t>МФУ Epson L364</t>
  </si>
  <si>
    <t>Автоматизированное рабочее место "Континент"</t>
  </si>
  <si>
    <t>Финансовый управление МА МО "Баунтовский эвенкийский район"</t>
  </si>
  <si>
    <t>специализированный ж/фонд</t>
  </si>
  <si>
    <t>социальный ж/фонд</t>
  </si>
  <si>
    <t>Доля в уставном капитале (процентов)</t>
  </si>
  <si>
    <t>Акционерное общество (эмитент)</t>
  </si>
  <si>
    <t>Владелец</t>
  </si>
  <si>
    <t>Количество, штук</t>
  </si>
  <si>
    <t>ОАО "Ципиканский продснаб"</t>
  </si>
  <si>
    <t>МО "Баунтовский эвенкийский район"</t>
  </si>
  <si>
    <t>1179 (пятьсот ) рублей</t>
  </si>
  <si>
    <t>Акции, внесенные</t>
  </si>
  <si>
    <t>Обыкновенные(штук), номинальная стоимость (рублей)</t>
  </si>
  <si>
    <t xml:space="preserve">в Реестр муниципального имущества </t>
  </si>
  <si>
    <t>Компьютер в сборе (Автоматизированное рабочее место)</t>
  </si>
  <si>
    <t>Дверь с доводчиком LGV 01/60</t>
  </si>
  <si>
    <t>Проектор Acer BS-312</t>
  </si>
  <si>
    <t xml:space="preserve">№ </t>
  </si>
  <si>
    <t>Почтовый  адрес</t>
  </si>
  <si>
    <t>Площадь земельного участка</t>
  </si>
  <si>
    <t xml:space="preserve">Категория земель  </t>
  </si>
  <si>
    <t>Разрешённое использование</t>
  </si>
  <si>
    <t>Существующие ограничения, обраменения</t>
  </si>
  <si>
    <t>Кадастро-вая стоимость зем.уч.</t>
  </si>
  <si>
    <t>Субъект права</t>
  </si>
  <si>
    <t>Закрепление земельного участка</t>
  </si>
  <si>
    <t>Регистрация права</t>
  </si>
  <si>
    <t>03:02:010153:71</t>
  </si>
  <si>
    <t>с.Багдарин, ул.Редковского, 15-2</t>
  </si>
  <si>
    <t>земли населенных пунктов</t>
  </si>
  <si>
    <t>для ведения личного подсобного хозяйства</t>
  </si>
  <si>
    <t>не зарегистри-рованны</t>
  </si>
  <si>
    <t xml:space="preserve">Баунтовский эвенкийский район </t>
  </si>
  <si>
    <t>Свидетельство о государственной регистрации права от 24.12.2012 года 03-АА № 181666 Договор купли-продажи земельного участка от 20.03.2007 года</t>
  </si>
  <si>
    <t>03:02:010113:15</t>
  </si>
  <si>
    <t>с.Багдарин, ул.Ключевая, 8А-1</t>
  </si>
  <si>
    <t>ипотека в силу закона</t>
  </si>
  <si>
    <t>Свидетельство о государственной регистрации права от 02.07.2007 года 03 АА № 341144 Договор купли-продажи квартиры и земельного участка от 05.06.2007 года зарегистрированный 02.07.2007 года за № 03-03/001/2007-287</t>
  </si>
  <si>
    <t>03:02:010114:8</t>
  </si>
  <si>
    <t>с.Багдарин, ул.Ленина, 22</t>
  </si>
  <si>
    <t>для общест-венно делолвых целей</t>
  </si>
  <si>
    <t xml:space="preserve">МО "Баунтовский эвенкийский район" </t>
  </si>
  <si>
    <t>Свидетельство о государственной регистрации права от 31.12.2008 года 03АА №462126 Постановление Администрации Баунтовского района РБ "О закреплении земельных участков за администрацией местного самоуправления Баунтовского района №211 от 03.07.1999г.</t>
  </si>
  <si>
    <t>03:02:010103:3</t>
  </si>
  <si>
    <t>с.Багдарин, ул.Комсомольская, б/н</t>
  </si>
  <si>
    <t>администра-тивное здание</t>
  </si>
  <si>
    <t>Прокуратура</t>
  </si>
  <si>
    <t>Свидетельство о государственной регистрации права от 31.12.2008 года 03АА №462128 Постановление Администрации Баунтовского района РБ "О закреплении земельных участков в постоянное бессрочное пользование РОВД, РПП "Фармация", редакция газеты "Витимские Зори" Багдаринский сельский совет, БГЭ, Ветстанция" от 10.02.1993г. № 25 Постановление администрации Баунтовского района "О внесении изменений в Постановление администрации Баунтовского района № 25 от 10.02.1993г.</t>
  </si>
  <si>
    <t>03:02:010116:4</t>
  </si>
  <si>
    <t>с.Багдарин, ул.Ленина, 53</t>
  </si>
  <si>
    <t xml:space="preserve">объект  социального назначения </t>
  </si>
  <si>
    <t>Баунтовский отдел культуры</t>
  </si>
  <si>
    <t>Свидетельство о государственной регистрации права от 31.12.2008 года 03АА №462130 Постановление Администрации Баунтовского района РБ "О перерегистрации земельных участков Баунтовкого отдела культуры № 165 от 06.05.1996г.
 № 03-03-03/001/2014-429 от 30.04.2014 (постоянное (бессрочное) пользование)</t>
  </si>
  <si>
    <t>03:02:010109:1</t>
  </si>
  <si>
    <t>с.Багдарин, ул.Ленина, 45</t>
  </si>
  <si>
    <t>для общественно-деловых целей</t>
  </si>
  <si>
    <t xml:space="preserve">Свидетельство о государственной регистрации права от 31.12.2008 года 03АА №462131 Постановление Администрации Баунтовского района РБ "О перерегистрации земельных участков Баунтовкого отдела культуры № 165 от 06.05.1996г.
 № 03-03-03/001/2014-401 от 14.04.2014 (постоянное (бессрочное) пользование) </t>
  </si>
  <si>
    <t>03:02:010136:2</t>
  </si>
  <si>
    <t>с.Багдарин, ул.Баунтовская, б/н</t>
  </si>
  <si>
    <t>для размещения объектов общего пользования</t>
  </si>
  <si>
    <t>Свидетельство о государственной регистрации права от 31.12.2008 года 03АА №462132 Постановление Администрации Баунтовского района РБ "О перерегистрации земельных участков Баунтовкого отдела культуры № 165 от 06.05.1996г.
№ 03-03-03/001/2014-402 от 14.04.2014 (постоянное (бессрочное) пользование)</t>
  </si>
  <si>
    <t>03:02:110107:1</t>
  </si>
  <si>
    <t>п.Маловский, ул.Советская, 3</t>
  </si>
  <si>
    <t>Отдел образования, Маловская школа</t>
  </si>
  <si>
    <t>Свидетельство о государственной регистрации права от 31.12.2008 года 03АА №462133 Постановление Администрации Баунтовского района РБ "О внесении дополнения в постановление от 10.02.1993г. № 25 "О закреплении земельных участков за Багдаринским сельским советом № 212 от 05.07.1993г.  
№ 03-03/003-03/016/005/2015-260/1 от 18.09.2015 (постоянное (бессрочное) пользование)</t>
  </si>
  <si>
    <t>03:02:200105:1</t>
  </si>
  <si>
    <t>п.Уакит, ул.Советская, 4</t>
  </si>
  <si>
    <t>2,21 га</t>
  </si>
  <si>
    <t>для размещения здания школы</t>
  </si>
  <si>
    <t>Отдел образования</t>
  </si>
  <si>
    <t>Свидетельство о государственной регистрации права от 31.12.2008 года 03АА №462138 Постановление Администрации Баунтовского района РБ "О перерегистрации земельных участков Баунтовкого отдела народного образования № 218 от 06.07.1999г.</t>
  </si>
  <si>
    <t>03:02:160104:5</t>
  </si>
  <si>
    <t>п.Россошино, ул.Озонова, 1а</t>
  </si>
  <si>
    <t>2,27 га</t>
  </si>
  <si>
    <t>Свидетельство о государственной регистрации права от 31.12.2008 года 03АА №462139 Постановление Администрации Баунтовского района РБ "О перерегистрации земельных участков Баунтовкого отдела народного образования № 218 от 06.07.1999г.</t>
  </si>
  <si>
    <t>03:02:010139:1</t>
  </si>
  <si>
    <t>с.Багдарин, ул.Строительная, 7</t>
  </si>
  <si>
    <t>для размещения детского сада</t>
  </si>
  <si>
    <t>десткий сад "Белочка</t>
  </si>
  <si>
    <t>Свидетельство о государственной регистрации права от 31.12.2008 года 03АА №462140 Постановление Администрации Баунтовского района РБ "О перерегистрации земельных участков Баунтовкого отдела народного образования № 218 от 06.07.1999г.
03/013-03/016/025/2016-684/1 от 18.11.2016 (постоянное (бессрочное) пользование)</t>
  </si>
  <si>
    <t>03:02:010136:1</t>
  </si>
  <si>
    <t>с.Багдарин, пер.Парковый, 2</t>
  </si>
  <si>
    <t>Детский сад "Огонек"</t>
  </si>
  <si>
    <t>Свидетельство о государственной регистрации права от 31.12.2008 года 03АА №462141. Постановление Администрации Баунтовского района РБ "О перерегистрации земельных участков Баунтовкого отдела народного образования № 218 от 06.07.1999г. Постоянное (бессрочное) пользование № 03-03/003-03/016/005/2015-172/1 от 17.08.2015 (постоянное (бессрочное) пользование).</t>
  </si>
  <si>
    <t>03:02:010106:20</t>
  </si>
  <si>
    <t>с.Багдарин, ул.Нагорная, 1</t>
  </si>
  <si>
    <t>Свидетельство о государственной регистрации права от 10.09.2008 года 03АА № 399852 Договор о безвозмездной передаче жилого дома и земельного участка  от 18.08.2008г. Зарегистрированный 10.09.2008г. За № 03-03-02/001/2008-276</t>
  </si>
  <si>
    <t>03:02:010103:6</t>
  </si>
  <si>
    <t>с.Багдарин, ул. Ленина, 22</t>
  </si>
  <si>
    <t>Для объектов общественно-делового значения</t>
  </si>
  <si>
    <t>МКУ "ХТО"</t>
  </si>
  <si>
    <t xml:space="preserve">Свидетельство о государственной регистрации права от 31.12.2008 года 03АА № 462125, № регист. 03-03-02/014/2008-101 от 31.12.2008 (собственность муниципальных образований)
№ 03-03/003-03/016/025/2016-182/1 от 19.04.2016 (постоянное (бессрочное) пользование) </t>
  </si>
  <si>
    <t>03:02:010132:1</t>
  </si>
  <si>
    <t>с.Багдарин, ул.Морозова, 4</t>
  </si>
  <si>
    <t>Свидетельство о государственной регистрации права от 08.11.2001 года 03АА №073072 Договор купли-продажи жилого дома с земельным участком от 29.10.2001г. Зарегистрированный Учреждением юстиции РБ  08.11.2001г. За 03-01/02-18/2001-132</t>
  </si>
  <si>
    <t>03:02:010103:11</t>
  </si>
  <si>
    <t>с.Багдарин, ул.Ленина, 10</t>
  </si>
  <si>
    <t>Свидетельство о государственной регистрации права от 01.04.2002 года 03АА №089672 Договор купли-продажи земельного участка от 06.03.2002г.</t>
  </si>
  <si>
    <t>03:02:060103:23</t>
  </si>
  <si>
    <t>Варваринский, ул.Красноармейская</t>
  </si>
  <si>
    <t>МБОУ для детей дошкольного и младшего школьного возраста «Варваринская начальная общеобразовательная школа – детский сад»</t>
  </si>
  <si>
    <t>Свидетельство о государственной перерегистрации права от 05.10.2009 года 03АА №532828 Постановление "О проведении перерегистрации земельных участков в сельских администрациях" №429 от 29.12.1999г.
№ 03-03/003-03/016/005/2015-492/1 от 18.12.2015 (постоянное (бессрочное) пользование)</t>
  </si>
  <si>
    <t>03:02:090101:93</t>
  </si>
  <si>
    <t>п.Курорт Баунт, ул.Центральная, б/н</t>
  </si>
  <si>
    <t>лечебно-оздоровитель-ная местность</t>
  </si>
  <si>
    <t>Свидетельство о государственной регистрации права от 19.01.2010 года 03АА №566388 Постановление "О предоставлении земельного участка МА МО "Баунтовский эвенкийский район" в постоянное - бессрочное пользование" №300 от 17.12.2009г.</t>
  </si>
  <si>
    <t>03:02:090101:95</t>
  </si>
  <si>
    <t>Свидетельство о государственной регистрации права от 19.01.2010 года 03АА №566387 Постановление "О предоставлении земельного участка МА МО "Баунтовский эвенкийский район" в постоянное - бессрочное пользование" №299от 17.12.2009г.</t>
  </si>
  <si>
    <t>03:24:031503:216</t>
  </si>
  <si>
    <t>г.Улан-Удэ относ.ориентира частьт здания, расп. В границах участка, адрес ориентира ул.Залесная, 190а/2</t>
  </si>
  <si>
    <t>под строительсво гостиницы со стоянкой автомобилей</t>
  </si>
  <si>
    <t>Свидетельство о государственной регистрации права от 17.06.2010 года 03АА № 642614 Решение "Об отводе земельных участков" №248 от 19.10.1988г. И №39 от 17.02.1988г.</t>
  </si>
  <si>
    <t>03:02:010147:5</t>
  </si>
  <si>
    <t xml:space="preserve">с.Багдарин, ул.Гагарина, 8-2 </t>
  </si>
  <si>
    <t>Свидетельство о государственной регистрации права от 11.08.2010г. 03-АА 630368 Муниципальный контракт на поставку квартиры № 020011000360 от 02.08.2010г.</t>
  </si>
  <si>
    <t>03:02:010147:12</t>
  </si>
  <si>
    <t xml:space="preserve">с.Багдарин, ул.Редковского, 6-1 </t>
  </si>
  <si>
    <t>для ведения личного подсобного хозяйства и ИЖС</t>
  </si>
  <si>
    <t>Свидетельство о государственной регистрации права от 11.08.2010г. 03-АА 630370 Муниципальный контракт на поставку квартиры № 020011000361 от 02.08.2010г.</t>
  </si>
  <si>
    <t>03:02:010129:33</t>
  </si>
  <si>
    <t>с.Багдарин, ул.Школьная, 2Б-1</t>
  </si>
  <si>
    <t>Свидетельство о государственной регистрации права от 29.11.2010 03-АА 029845 Договор о безвозмездной передаче недвижимого имущества от 02.11.2010г.</t>
  </si>
  <si>
    <t>03:02:000000:65</t>
  </si>
  <si>
    <t>не зарегистрирован-ны</t>
  </si>
  <si>
    <t>детский сад "Жемчужинка"</t>
  </si>
  <si>
    <t>Свидетельство о государственной регистрации права от 24.01.2013г. 03-АА №181753. Постановление "Об утверждении схемы раздела земельного участка" №439 от 31.12.2010г. 
 № 03-03/003-03/016/025/2016-32/1 от 24.02.2016 (постоянное (бессрочное) пользование)</t>
  </si>
  <si>
    <t>03:02:000000:64</t>
  </si>
  <si>
    <t>под автомобильную дорогу</t>
  </si>
  <si>
    <t xml:space="preserve">Свидетельство о государственной регистрации права от 24.01.2013г. 03-АА №181748. Постановление "Об утверждении схемы раздела земельного участка" №439 от 31.12.2010г. </t>
  </si>
  <si>
    <t>03:02:110105:41</t>
  </si>
  <si>
    <t>п.Маловский, ул.Подгорная, 20</t>
  </si>
  <si>
    <t xml:space="preserve">земли населенных пунктов </t>
  </si>
  <si>
    <t>водокачка</t>
  </si>
  <si>
    <t>Муниципальное образование "Баунтовский эвенкийский район</t>
  </si>
  <si>
    <t xml:space="preserve">Свидетельство о государственной регистрации права от 19.05.2011г. 03-АА №005559 Постановление "О предоставлении земельного участка местной администрации муниципального образования "Баунтовский эвенкийский район" в постоянное (бессрочное) пользование" №73 от 16.03.2011г. </t>
  </si>
  <si>
    <t>03:02:110111:17</t>
  </si>
  <si>
    <t>п.Маловский, пер.Спортивный, 2-3</t>
  </si>
  <si>
    <t xml:space="preserve">Свидетельство о государственной регистрации права от 12.04.2011г. 03-АА №076381 Договор о безвозмездной передаче недвижимого имущества от 09.07.2010г. Дата регистрации: 12.04.2011г. Номер регистрации 03-03-02/001/2011-105. </t>
  </si>
  <si>
    <t>03:02:110110:162</t>
  </si>
  <si>
    <t>п.Маловский, ул.Производственная</t>
  </si>
  <si>
    <t>для размещения модульной котельной</t>
  </si>
  <si>
    <t xml:space="preserve">Свидетельство о государственной регистрации права от 19.07.2011г. 03-АА №005777  Постановление №541 от 23.12.2011г.  </t>
  </si>
  <si>
    <t>03:02:010148:106</t>
  </si>
  <si>
    <t>с.Багдарин, ул.Ленина, 127</t>
  </si>
  <si>
    <t>под производственной базой</t>
  </si>
  <si>
    <t xml:space="preserve">Свидетельство о государственной регистрации права от 15.05.2012 года 03-АА № 107492 Постановление "О предоставлении земельных участков МУЗ "Баунтовская ЦРБ" №189 от 25.04.2012г. </t>
  </si>
  <si>
    <t>03:02:010148:110</t>
  </si>
  <si>
    <t>Свидетельство о государственной регистрации права от 15.05.2012г. 03-АА №107490  Постановление "О предоставлении земельных участков МУЗ "Баунтовская ЦРБ" №189 от 25.04.2012г.</t>
  </si>
  <si>
    <t>03:02:010148:109</t>
  </si>
  <si>
    <t>Свидетельство о государственной регистрации права от 15.05.2012г. 03-АА №107495  Постановление "О предоставлении земельных участков МУЗ "Баунтовская ЦРБ" №189 от 25.04.2012г.</t>
  </si>
  <si>
    <t>03:02:010148:108</t>
  </si>
  <si>
    <t>Свидетельство о государственной регистрации права от 15.05.2012г. 03-АА №107494  Постановление "О предоставлении земельных участков МУЗ "Баунтовская ЦРБ" №189 от 25.04.2012г.</t>
  </si>
  <si>
    <t>03:02:010148:107</t>
  </si>
  <si>
    <t>Свидетельство о государственной регистрации права от 15.05.2012г. 03-АА №107493  Постановление "О предоставлении земельных участков МУЗ "Баунтовская ЦРБ" №189 от 25.04.2012г.</t>
  </si>
  <si>
    <t>03:02:010148:119</t>
  </si>
  <si>
    <t>Свидетельство о государственной регистрации права от 15.05.2012г. 03-АА №107496  Постановление "О предоставлении земельных участков МУЗ "Баунтовская ЦРБ" №189 от 25.04.2012г.</t>
  </si>
  <si>
    <t>03:02:090101:106</t>
  </si>
  <si>
    <t>п.Курорт баунт, ул.Центральная, б/н</t>
  </si>
  <si>
    <t>лечебно-оздоровительная местность</t>
  </si>
  <si>
    <t>Свидетельство о государственной регистрации права от 11.09.2012г. 03-АА №203691  Постановление "Об утверждении схемы раздела земельного участка" №596 от 30.12.2011г.</t>
  </si>
  <si>
    <t>03:02:090101:114</t>
  </si>
  <si>
    <t xml:space="preserve"> лечебно-оздоровительная местность</t>
  </si>
  <si>
    <t>Свидетельство о государственной регистрации права от 11.09.2012г. 03-АА №203696  Постановление "Об утверждении схемы раздела земельного участка" №596 от 30.12.2011г.</t>
  </si>
  <si>
    <t>03:02:090101:115</t>
  </si>
  <si>
    <t>Свидетельство о государственной регистрации права от 11.09.2012г. 03-АА №203697  Постановление "Об утверждении схемы раздела земельного участка" №596 от 30.12.2011г.</t>
  </si>
  <si>
    <t>03:02:090101:112</t>
  </si>
  <si>
    <t>Свидетельство о государственной регистрации права от 11.09.2012г. 03-АА №203695  Постановление "Об утверждении схемы раздела земельного участка" №596 от 30.12.2011г.</t>
  </si>
  <si>
    <t>03:02:090101:109</t>
  </si>
  <si>
    <t>Свидетельство о государственной регистрации права от 11.09.2012г. 03-АА №203692 Постановление "Об утверждении схемы раздела земельного участка" №596 от 30.12.2011г.</t>
  </si>
  <si>
    <t>03:02:090101:110</t>
  </si>
  <si>
    <t>Свидетельство о государственной регистрации права от 11.09.2012г. 03-АА №203693 Постановление "Об утверждении схемы раздела земельного участка" №596 от 30.12.2011г.</t>
  </si>
  <si>
    <t>03:02:090101:111</t>
  </si>
  <si>
    <t>Свидетельство о государственной регистрации права от 11.09.2012г. 03-АА №203694 Постановление "Об утверждении схемы раздела земельного участка" №596 от 30.12.2011г.</t>
  </si>
  <si>
    <t>03:02:090101:118</t>
  </si>
  <si>
    <t>Свидетельство о государственной регистрации права от 11.09.2012г. 03-АА №203698 Постановление "Об утверждении схемы раздела земельного участка" №596 от 30.12.2011г.</t>
  </si>
  <si>
    <t>03:02:090101:102</t>
  </si>
  <si>
    <t>Свидетельство о государственной регистрации права от 11.09.2012г. 03-АА №203689 Постановление "Об утверждении схемы раздела земельного участка" №596 от 30.12.2011г.</t>
  </si>
  <si>
    <t>03:02:010155:126</t>
  </si>
  <si>
    <t>с.Багдарин, ул.Ленина, д.100</t>
  </si>
  <si>
    <t>Свидетельство о государственной регистрации права от 20.11.2012г. 03-АА №204006 Постановление "Об утверждении схемы раздела земельного участка" №597 от 30.12.2011г.</t>
  </si>
  <si>
    <t>03:02:010104:91</t>
  </si>
  <si>
    <t>с.Багдарин, ул.Ленина, 27А</t>
  </si>
  <si>
    <t>Свидетельство о государственной регистрации права от 22.02.2013г. 03-АА №181925  договор о безвозмездной передаче жилого дома и земельного участка от 07.02.2013г.</t>
  </si>
  <si>
    <t>03:02:010124:9</t>
  </si>
  <si>
    <t>с.Багдарин, ул.Школьная, 26-2</t>
  </si>
  <si>
    <t>Свидетельство о государственной регистрации права от 15.04.2013г. 03-АА №280405  договор о безвозмездной передаче жилого дома и земельного участка от 25.03.2013г.</t>
  </si>
  <si>
    <t>03:02:000000:55</t>
  </si>
  <si>
    <t>Республика Бурятия, Баунтовский эвенкийский район</t>
  </si>
  <si>
    <t>земли промышлен-ности, энергетики, т ранспорта, связи…</t>
  </si>
  <si>
    <t>Свидетельство о государственной регистрации права от 11.01.2013г. 03-АА №181722  ЗК РФ №136-ФЗ от 25.10.2001г.</t>
  </si>
  <si>
    <t>03:02:000000:57</t>
  </si>
  <si>
    <t>Свидетельство о государственной регистрации права от 10.01.2013г. 03-АА №181713  ЗК РФ №136-ФЗ от 25.10.2001г.</t>
  </si>
  <si>
    <t>03:02:000000:58</t>
  </si>
  <si>
    <t>Свидетельство о государственной регистрации права от 10.01.2013г. 03-АА №181712  ЗК РФ №136-ФЗ от 25.10.2001г.</t>
  </si>
  <si>
    <t>03:02:130111:5</t>
  </si>
  <si>
    <t>Республика Бурятия, Баунтовский эвенкийский район,п.Монгой, ул.Озерная, 12</t>
  </si>
  <si>
    <t>Земли населенных пунктов</t>
  </si>
  <si>
    <t>ддля размещения детского сада</t>
  </si>
  <si>
    <t>Свидетельство о государственной регистрации права от 18.11.2013г. 03-АА №381486  Договор о безвозмездной передаче недв.имущества от 30.10.2013г. Распоряжения\е "О принятии жилого дома с земельным участком в муниципальную собственность №297 от 28.10.2013г.</t>
  </si>
  <si>
    <t>03:02:010153:60</t>
  </si>
  <si>
    <t>Республика Бурятия, Баунтовский эвенкийский район,с.Багдарин,ул. Октябрьская, уч. 5-1</t>
  </si>
  <si>
    <t>для ведения ЛПХ</t>
  </si>
  <si>
    <t>Свидетельство о государственной регистрации права от 25.10.2013г. 03-АА №381247 Договор о безвозмездной передаче имущества от 26.09.2013г.</t>
  </si>
  <si>
    <t>03:02:010106:23</t>
  </si>
  <si>
    <t>Республика Бурятия, Баунтовский эвенкийский район,с.Багдарин,ул. Нагорная, 2а-2</t>
  </si>
  <si>
    <t>Свидетельство о государственной регистрации права от 27.12.2013г. 03-АА №418272 Договор о безвозмездной передаче имущества от 28.11.2013г. Распоряжение "О принятии части жилого дома с земельным участком в муниц.собственность №335 от 02.12.2013г.</t>
  </si>
  <si>
    <t>03:02:010155:130</t>
  </si>
  <si>
    <t>Республика Бурятия, Баунтовский эвенкийский район,с.Багдарин,ул. Ленина</t>
  </si>
  <si>
    <t>производственная база</t>
  </si>
  <si>
    <t>Свидетельство о государственной регистрации права от 22.11.2013г. 03-АА №381527 Постановление "Об утверждении схемы раздела земельного участка" №559 от 29.12.2012г..</t>
  </si>
  <si>
    <t>03:02:010155:132</t>
  </si>
  <si>
    <t>Свидетельство о государственной регистрации права от 22.11.2013г. 03-АА №381525 Постановление "Об утверждении схемы раздела земельного участка" №559 от 29.12.2012г..</t>
  </si>
  <si>
    <t>03:02:010155:133</t>
  </si>
  <si>
    <t>Свидетельство о государственной регистрации права от 22.11.2013г. 03-АА №381524 Постановление "Об утверждении схемы раздела земельного участка" №559 от 29.12.2012г..</t>
  </si>
  <si>
    <t>03:02:010155:129</t>
  </si>
  <si>
    <t>Свидетельство о государственной регистрации права от 22.11.2013г. 03-АА №381528 Постановление "Об утверждении схемы раздела земельного участка" №559 от 29.12.2012г..</t>
  </si>
  <si>
    <t>03:02:000000:1734</t>
  </si>
  <si>
    <t>Республика Бурятия, Баунтовский эвенкийский район,с.Багдарин</t>
  </si>
  <si>
    <t>для строительства внутриквартальных сетей электроснабжения</t>
  </si>
  <si>
    <t>МКУ "Местная администрация МО "Баунтовский эвенкийский район"</t>
  </si>
  <si>
    <t>Свидетельство о государственной регистрации права от 24.02.2014г. 03-АА №418447 Постановление "О предоставлении земельного участка Муниципальному казенному учреждению "Местная администрация муниципального образования "Баунтовский эвенкийский район" в постоянное (бессрочное) пользование №519 от 24.12.2013г.</t>
  </si>
  <si>
    <t>03:02:010126:6</t>
  </si>
  <si>
    <t>Республика Бурятия, Баунтовский эвенкийский район,с.Багдарин,ул. Морозова, дом 29-2</t>
  </si>
  <si>
    <t>Свидетельство о государственной регистрации права от 19.03.2014г. 03-АА №418545 Договор о безвозмездной передаче недвижимого имущества от 27.02.2014г.</t>
  </si>
  <si>
    <t>03:02:010155:143</t>
  </si>
  <si>
    <t xml:space="preserve"> Производственная база</t>
  </si>
  <si>
    <t>Свидетельство о государственной регистрации права от 14.04.2014г. 03-АА №457841. Постановление "Об утверждении схемы раздела земельного участка" №455 от 08.11.2013г.</t>
  </si>
  <si>
    <t>03:02:010155:144</t>
  </si>
  <si>
    <t xml:space="preserve"> для строительства объектов по производству промышленно-строительных материалов и автозаправочной станции газонаполнительной станции</t>
  </si>
  <si>
    <t>Свидетельство о государственной регистрации права от 14.04.2014г. 03-АА №457842. Постановление "Об утверждении схемы раздела земельного участка" №455 от 08.11.2013г.</t>
  </si>
  <si>
    <t>03:02:390101:117</t>
  </si>
  <si>
    <t>для размещения КАПТАЖА "Тальцы"</t>
  </si>
  <si>
    <t>Свидетельство о государственной регистрации права от 14.04.2014г. 03-АА №457836.</t>
  </si>
  <si>
    <t>03:02:150135:3</t>
  </si>
  <si>
    <t>Республика Бурятия, Баунтовский эвенкийский район,с. Багдарин, ул. Шишмарева, 1А</t>
  </si>
  <si>
    <t>для размещение детского сада</t>
  </si>
  <si>
    <t>Десткий сад "Витимок"</t>
  </si>
  <si>
    <t>Свидетельство о государственной регистрации права от 14.04.2014г. 03-АА №4578367. Постояное (бессрочное) пользование.</t>
  </si>
  <si>
    <t>03:02:010133:26</t>
  </si>
  <si>
    <t>Республика Бурятия, Баунтовский эвенкийский район,с. Багдарин, пер. Аэрофлотский, д. 19-2</t>
  </si>
  <si>
    <t>Для ведения личного подсобного хозяйства</t>
  </si>
  <si>
    <t>Свидетельство о государственной регистрации права от 28.01.2015г. 03-АА №598273</t>
  </si>
  <si>
    <t>03:02:110112:124</t>
  </si>
  <si>
    <t>Республика Бурятия, Баунтовский эвенкийский район,п. Маловский, ул. Редковского</t>
  </si>
  <si>
    <t>Для строительства спортивного зала</t>
  </si>
  <si>
    <t>Свидетельство о государственной регистрации права от 16.07.2015г. 03-АА №627884</t>
  </si>
  <si>
    <t>03:02:010120:29</t>
  </si>
  <si>
    <t>Республика Бурятия, Баунтовский эвенкийский район,с. Багдарин, ул. Кооперативная, д. 12</t>
  </si>
  <si>
    <t>Собственность, № 03-03/003-03/016/025/2016-86/2 от 18.03.2016г.</t>
  </si>
  <si>
    <t>03:02:110105:37</t>
  </si>
  <si>
    <t>Республика Бурятия, Баунтовский эвенкийский район,п. Маловский, пер. Прямой, 3/1</t>
  </si>
  <si>
    <t>Свидетельство о государственной регистрации права от 06.05.2016г. 03-АА № 713322</t>
  </si>
  <si>
    <t>03:02:110114:37</t>
  </si>
  <si>
    <t>Республика Бурятия, Баунтовский эвенкийский район,п. Маловский, ул. Октябрьская 2-ая, уч. 33А</t>
  </si>
  <si>
    <t>Свидетельство о государственной регистрации права от 15.06.2016г. 03-АА № 713424</t>
  </si>
  <si>
    <t>03:02:110114:46</t>
  </si>
  <si>
    <t>Республика Бурятия, Баунтовский эвенкийский район,п. Маловский, ул. Речная, 5-2</t>
  </si>
  <si>
    <t>Свидетельство о государственной регистрации права от 27.06.2016г. 03-АА № 713468</t>
  </si>
  <si>
    <t>03:02:010123:19</t>
  </si>
  <si>
    <t>Республика Бурятия, Баунтовский эвенкийский район,с. Багдарин, ул. Морозова, 11-2</t>
  </si>
  <si>
    <t>Общая долевая собственность: 1/2</t>
  </si>
  <si>
    <t xml:space="preserve">№ 03-03/003-03/016/025/2016-537/2 от 19.08.2016 (собственность) </t>
  </si>
  <si>
    <t>Республика Бурятия, Баунтовский эвенкийский район,с. Багдарин</t>
  </si>
  <si>
    <t>Для ИЖС</t>
  </si>
  <si>
    <t>03:02:000000:2354</t>
  </si>
  <si>
    <t>Республика Бурятия, Баунтовский эвенкийский район,с. Багдарин-п. Маловский</t>
  </si>
  <si>
    <t>Земли промышлен-ности, энергетики, т ранспорта, связи…</t>
  </si>
  <si>
    <t>Для размещения автомобильной дороги</t>
  </si>
  <si>
    <t xml:space="preserve"> № 03-03/003-03/999/001/2016-1534/1 от 01.07.2016 (собственность) </t>
  </si>
  <si>
    <t>03:02:000000:2375</t>
  </si>
  <si>
    <t>Республика Бурятия, Баунтовский эвенкийский район,с. Багдарин, ул. Строительная</t>
  </si>
  <si>
    <t>№ 03-03/013-03/999/001/2016-2224/1 от 20.09.2016 (собственность муниципальных образований)</t>
  </si>
  <si>
    <t>03:02:000000:2374</t>
  </si>
  <si>
    <t>№ 03-03/013-03/999/001/2016-2223/1 от 20.09.2016 (собственность муниципальных образований)</t>
  </si>
  <si>
    <t>03:02:000000:2373</t>
  </si>
  <si>
    <t>№ 03-03/013-03/999/001/2016-2220/1 от 20.09.2016 (собственность муниципальных образований)</t>
  </si>
  <si>
    <t>03:02:000000:2368</t>
  </si>
  <si>
    <t>Республика Бурятия, Баунтовский эвенкийский район,с. Багдарин, ул. Геологическая</t>
  </si>
  <si>
    <t>№ 03-03/013-03/999/001/2016-2218/1 от 20.09.2016 (собственность муниципальных образований)</t>
  </si>
  <si>
    <t>03:02:010133:124</t>
  </si>
  <si>
    <t>Республика Бурятия, Баунтовский эвенкийский район,с. Багдарин, ул. Советская</t>
  </si>
  <si>
    <t>№ 03-03/013-03/999/001/2016-2277/1 от 28.09.2016 (собственность муниципальных образований)</t>
  </si>
  <si>
    <t>03:02:010133:123</t>
  </si>
  <si>
    <t>№ 03-03/013-03/999/001/2016-2278/1 от 28.09.2016 (собственность муниципальных образований)</t>
  </si>
  <si>
    <t>03:02:000000:2370</t>
  </si>
  <si>
    <t>Республика Бурятия, Баунтовский эвенкийский район,с. Багдарин, ул. Баунтовская</t>
  </si>
  <si>
    <t>№ 03-03/013-03/999/001/2016-2279/1 от 28.09.2016 (собственность муниципальных образований)</t>
  </si>
  <si>
    <t>03:02:000000:2371</t>
  </si>
  <si>
    <t>№ 03-03/013-03/999/001/2016-2280/1 от 28.09.2016 (собственность)</t>
  </si>
  <si>
    <t>03:02:380105:55</t>
  </si>
  <si>
    <t xml:space="preserve"> Респ. Бурятия, р-н Баунтовский эвенкийский, п. Монгой, совхоз бывший "Монгойский"</t>
  </si>
  <si>
    <t>Земли сельскохозяйственного назначения</t>
  </si>
  <si>
    <t>Для сельскохозяйственного производства</t>
  </si>
  <si>
    <t>№ 03-03/003-03/016/025/2016-807/2 от 26.12.2016 (собственность)
Заявление Тумуреева Анатолия Ефимовича о прекращении права собственности</t>
  </si>
  <si>
    <t>03:02:010150:15</t>
  </si>
  <si>
    <t>Республика Бурятия, Баунтовский эвенкийский район,с. Багдарин, пер. Баргузинский</t>
  </si>
  <si>
    <t>Собственность № 03:02:010150:15-03/009/2017-2 от 02.02.2017 г.</t>
  </si>
  <si>
    <t>03:02:410102:506</t>
  </si>
  <si>
    <t xml:space="preserve"> Респ. Бурятия, р-н Баунтовский эвенкийский, местность Куликово поле</t>
  </si>
  <si>
    <t>Для нужд транспорта</t>
  </si>
  <si>
    <t>Постановление о предоставлении  земельного  участка 
Муниципальному казенному учреждению «Местная администрация
муниципального образования «Баунтовский эвенкийский район» 
в постоянное (бессрочное) пользование от 13.02.2017 года № 30.
Регистрация права постоянного (бессрочного) пользования от 15.02.2017 г. № 03:02:410102:506-03/009/2017-1</t>
  </si>
  <si>
    <t>03:02:010130:99</t>
  </si>
  <si>
    <t>Республика Бурятия, Баунтовский эвенкийский район, п. Маловский, ул. Подгорная</t>
  </si>
  <si>
    <t>Собственность № 03:02:110107:46-03/009/2017-2 от 14.03.2017 г.</t>
  </si>
  <si>
    <t>03:02:360103:60</t>
  </si>
  <si>
    <t>Аренда КФХ Никулин</t>
  </si>
  <si>
    <t>Собственность № 03:02:360103:60-03/009/2017-1 от 15.03.2017 г.</t>
  </si>
  <si>
    <t>03:02:360103:61</t>
  </si>
  <si>
    <t>Собственность № 03:02:360103:61-03/009/2017-1 от 15.03.2017 г.</t>
  </si>
  <si>
    <t>03:02:360103:59</t>
  </si>
  <si>
    <t>Собственность № 03:02:360103:59-03/009/2017-1 от 15.03.2017 г.</t>
  </si>
  <si>
    <t>03:02:360103:58</t>
  </si>
  <si>
    <t>Собственность № 03:02:360103:58-03/009/2017-1 от 15.03.2017 г.</t>
  </si>
  <si>
    <t>03:02:360103:57</t>
  </si>
  <si>
    <t>Собственность № 03:02:360103:57-03/009/2017-1 от 15.03.2017 г.</t>
  </si>
  <si>
    <t>03:02:360104:16</t>
  </si>
  <si>
    <t>Собственность № 03:02:360104:16-03/009/2017-1 от 15.03.2017 г.</t>
  </si>
  <si>
    <t>03:02:360104:15</t>
  </si>
  <si>
    <t>Собственность № 03:02:360104:15-03/009/2017-1 от 15.03.2017 г.</t>
  </si>
  <si>
    <t>03:02:360103:62</t>
  </si>
  <si>
    <t>Собственность № 03:02:360103:62-03/009/2017-1 от 15.03.2017 г.</t>
  </si>
  <si>
    <t>03:02:390102:673</t>
  </si>
  <si>
    <t>Республика Бурятия, Баунтовский эвенкийский район,п. Монгой, земли бывшего совхоза "Монгойский"</t>
  </si>
  <si>
    <t>Собственность № 03:02:390102:673-03/009/2017-1 от 11.04.2017 г.</t>
  </si>
  <si>
    <t>03:02:390102:674</t>
  </si>
  <si>
    <t>Собственность № 03:02:390102:674-03/009/2017-1 от 11.04.2017 г.</t>
  </si>
  <si>
    <t>03:02:380106:9</t>
  </si>
  <si>
    <t>Цыдежапов В.А.</t>
  </si>
  <si>
    <t>Аренда</t>
  </si>
  <si>
    <t>Собственность № 03:02:380106:9-03/009/2017-1 от 11.04.2017 г.</t>
  </si>
  <si>
    <t>03:02:380105:65</t>
  </si>
  <si>
    <t>Собственность № 03:02:380105:65-03/009/2017-1 от 11.04.2017 г.</t>
  </si>
  <si>
    <t>03:02:380105:64</t>
  </si>
  <si>
    <t>Собственность № 03:02:380105:64-03/009/2017-1 от 11.04.2017 г.</t>
  </si>
  <si>
    <t>03:02:090101:136</t>
  </si>
  <si>
    <t>Республика Бурятия, Баунтовский эвенкийский район, п. Курорт Баунт</t>
  </si>
  <si>
    <t>Аренда ИП Чулков</t>
  </si>
  <si>
    <t>Собственность № 03:02:090101:136-03/009/2017-1 от 14.04.2017 г.</t>
  </si>
  <si>
    <t>Республика Бурятия, Баунтовский эвенкийский район,с. Багдарин, ул. Баунтовская, б/н</t>
  </si>
  <si>
    <t>Под жилую застройку (индивидуальную)</t>
  </si>
  <si>
    <t>Собственность № 03:02:010130:99-03/009/2017-1 от 21.04.2017 г.</t>
  </si>
  <si>
    <t>03:02:150124:12</t>
  </si>
  <si>
    <t>Республика Бурятия, Баунтовский эвенкийский район,с. Романовка, ул. Лесная, 14</t>
  </si>
  <si>
    <t>Собственность № 03:02:150124:12-03/009/2017-2 от 08.06.2017 г.</t>
  </si>
  <si>
    <t>03:02:010141:134</t>
  </si>
  <si>
    <t>Для строительства культурно - спортивного комплекса</t>
  </si>
  <si>
    <t>ГКУ РБ «УКС ПРБ»</t>
  </si>
  <si>
    <t>Безвозмездное пользование</t>
  </si>
  <si>
    <t>Собственность № 03:02:010141:134-03/009/2017-1 от 18.07.2017 г.</t>
  </si>
  <si>
    <t>03:02:010141:135</t>
  </si>
  <si>
    <t>Собственность № 03:02:010141:135-03/009/2017-1 от 18.07.2017 г.</t>
  </si>
  <si>
    <t>03:02:000000:2416</t>
  </si>
  <si>
    <t>Собственность № 03:02:000000:2416-03/009/2017-1 от 28.09.2017 г.</t>
  </si>
  <si>
    <t>03:02:380101:199</t>
  </si>
  <si>
    <t>Собственность № 03:02:380101:199-03/009/2017-1 от 28.09.2017 г.</t>
  </si>
  <si>
    <t>03:02:410102:503</t>
  </si>
  <si>
    <t xml:space="preserve"> Респ. Бурятия, р-н Баунтовский эвенкийский, </t>
  </si>
  <si>
    <t>Под автомобильную дорогу</t>
  </si>
  <si>
    <t>Собственность, 03:02:410102:503-03/009/2017-1, 04.12.2017 г.</t>
  </si>
  <si>
    <t>03:02:000000:2387</t>
  </si>
  <si>
    <t>Собственность, 03:02:000000:2387-03/009/2017-1, 04.12.2017 г.</t>
  </si>
  <si>
    <t>03:02:150135:122</t>
  </si>
  <si>
    <t>Республика Бурятия, Баунтовский эвенкийский район,с. Романовка</t>
  </si>
  <si>
    <t>Собственность № 03:02:150135:122-03/009/2018-2 от 05.02.2018 г., Договор купли-продажи земельного участка от 15.01.2018 г.</t>
  </si>
  <si>
    <t>03:02:010147:107</t>
  </si>
  <si>
    <t>Малоэтажная многоквартирная жилая застройка</t>
  </si>
  <si>
    <t>Собственность № 03:02:010147:107-03/009/2018-5 от 14.02.2018 г., Договор о безвозмездной передаче имущества из государственной собственности РБ в собственность муниципального образования "Баунтовский эвенкийсий район" от 09.02.2018 г.</t>
  </si>
  <si>
    <t>03:02:380104:105</t>
  </si>
  <si>
    <t>Республика Бурятия, Баунтовский эвенкийский район, СПК "Монгойский"</t>
  </si>
  <si>
    <t>Собственность № 03:02:380104:105-03/009/2018-1 от 12.03.2018 г.</t>
  </si>
  <si>
    <t>от СП "Багдаринское"</t>
  </si>
  <si>
    <t>03:02:010104:33</t>
  </si>
  <si>
    <t>с. Багдарин, ул. Ленина, д. 11</t>
  </si>
  <si>
    <t>Для ведения ЛПХ</t>
  </si>
  <si>
    <t>Собственность, 06.02.2018 г.</t>
  </si>
  <si>
    <t>03:02:010108:54</t>
  </si>
  <si>
    <t>с. Багдарин, ул. Спортивная</t>
  </si>
  <si>
    <t>Для размещения детской площадки</t>
  </si>
  <si>
    <t>Собственость, 07.02.2018 г.</t>
  </si>
  <si>
    <t>03:02:110112:123</t>
  </si>
  <si>
    <t>п. Маловский, ул. Производственная</t>
  </si>
  <si>
    <t>Собственость, 12.02.2018 г.</t>
  </si>
  <si>
    <t>03:02:110110:8</t>
  </si>
  <si>
    <t>п. Маловский, ул. Центральная, д. 14</t>
  </si>
  <si>
    <t>МБУК "Маловский детский дом культуры", Постоянное (бессрочное)</t>
  </si>
  <si>
    <t>03:02:010145:50</t>
  </si>
  <si>
    <t>с. Багдарин, ул. Строительная</t>
  </si>
  <si>
    <t>Собственость, 08.02.2018 г.</t>
  </si>
  <si>
    <t>03:02:010148:120</t>
  </si>
  <si>
    <t>с. Багдарин, ул. Гагарина</t>
  </si>
  <si>
    <t>03:02:010138:15</t>
  </si>
  <si>
    <t>с. Багдарин, пер. Новый, д. 6-2</t>
  </si>
  <si>
    <t>Собственость, 06.02.2018 г.</t>
  </si>
  <si>
    <t>03:02:010142:6</t>
  </si>
  <si>
    <t>Для ведения ЛПХ и ИЖС</t>
  </si>
  <si>
    <t>03:02:010119:20</t>
  </si>
  <si>
    <t>с. Багдарин, ул. Юбилейная д. 2</t>
  </si>
  <si>
    <t>03:02:110107:161</t>
  </si>
  <si>
    <t>п. Маловский, ул. Советская</t>
  </si>
  <si>
    <t>Собственость, 14.02.2018 г.</t>
  </si>
  <si>
    <t>03:02:010107:15</t>
  </si>
  <si>
    <t>с. Багдарин, ул. Белогорская, д. 15</t>
  </si>
  <si>
    <t>03:02:010147:15</t>
  </si>
  <si>
    <t>п. Маловский, ул. Октябрьская</t>
  </si>
  <si>
    <t xml:space="preserve"> № 03:02:110107:161-03/009/2018-2 от 14.02.2018 (собственность)</t>
  </si>
  <si>
    <t>03:02:110114:144</t>
  </si>
  <si>
    <t>п Маловский, ул Октябрьская</t>
  </si>
  <si>
    <t xml:space="preserve"> для размещения детской площадки</t>
  </si>
  <si>
    <t xml:space="preserve"> № 03:02:110114:144-03/009/2018-2 от 20.02.2018 (собственность)</t>
  </si>
  <si>
    <t xml:space="preserve"> 03:02:390101:128</t>
  </si>
  <si>
    <t>Респ. Бурятия, р-н Баунтовский эвенкийский</t>
  </si>
  <si>
    <t>Земли промышленности, энергетики, транспорта, связи</t>
  </si>
  <si>
    <t xml:space="preserve"> Для размещения воздушных линий электропередачи</t>
  </si>
  <si>
    <t>МКУ "МА МО "Баунтовский эвенкийский район"</t>
  </si>
  <si>
    <t>Постоянное (бессрочное) пользование, № 03:02:390101:128-03/009/2018-1 от 09.04.2018</t>
  </si>
  <si>
    <t>03:02:010101:85</t>
  </si>
  <si>
    <t xml:space="preserve"> 65.23</t>
  </si>
  <si>
    <t>Постоянное (бессрочное) пользование, № № 03:02:010101:85-03/009/2018-1 от 09.04.2018</t>
  </si>
  <si>
    <t>03:02:320102:12</t>
  </si>
  <si>
    <t xml:space="preserve"> Для размещения полигона для складирования твердых бытовых отходов</t>
  </si>
  <si>
    <t>Постоянное (бессрочное) пользование, № 03:02:320102:12-03/053/2018-1 от 19.07.2018</t>
  </si>
  <si>
    <t>03:02:150117:41</t>
  </si>
  <si>
    <t xml:space="preserve"> для размещения водозаборной скважины</t>
  </si>
  <si>
    <t xml:space="preserve"> Постоянное (бессрочное) пользование, № 03:02:150117:41-03/058/2018-1 от 23.08.2018</t>
  </si>
  <si>
    <t>03:02:000000:2369</t>
  </si>
  <si>
    <t>с. Багдарин, ул. Геологическая</t>
  </si>
  <si>
    <t>земельный участок для размещения автомобильной дороги</t>
  </si>
  <si>
    <t xml:space="preserve"> Постоянное (бессрочное) пользование, № 03:02:000000:2369-03/048/2018-1 от 08.09.2018</t>
  </si>
  <si>
    <t>03:02:010107:30</t>
  </si>
  <si>
    <t>с. Багдарин, ул. Горная, д. 16-1</t>
  </si>
  <si>
    <t>Собственость, 03:02:010107:30-03/058/2018-2 19.09.2018 г.</t>
  </si>
  <si>
    <t>03:02:010103:33</t>
  </si>
  <si>
    <t>Стадион</t>
  </si>
  <si>
    <t>№ 03:02:010103:33-03/050/2018-1 от 25.09.2018 (Постоянное (бессрочное) пользование)</t>
  </si>
  <si>
    <t>03:02:000000:1718</t>
  </si>
  <si>
    <t xml:space="preserve"> для размещения автомобильной дороги</t>
  </si>
  <si>
    <t xml:space="preserve">Постоянное (бессрочное) пользование, № 03:02:000000:1718-03/048/2018-1 от 10.10.2018 </t>
  </si>
  <si>
    <t>03:02:000000:1719</t>
  </si>
  <si>
    <t>Постоянное (бессрочное) пользование, № 03:02:000000:1719-03/048/2018-1 от 10.10.2018</t>
  </si>
  <si>
    <t>03:02:410102:619</t>
  </si>
  <si>
    <t>Собственность
03:02:410102:619-03/055/2018-1 от 26.10.2018</t>
  </si>
  <si>
    <t>03:02:000000:2551</t>
  </si>
  <si>
    <t>Собственность
03:02:000000:2551-03/055/2018-1 от 26.10.2018</t>
  </si>
  <si>
    <t>03:02:400104:310</t>
  </si>
  <si>
    <t>Собственность
03:02:400104:310-03/055/2018-1 от 26.10.2018</t>
  </si>
  <si>
    <t>03:02:000000:2552</t>
  </si>
  <si>
    <t>Собственность
03:02:000000:2552-03/055/2018-1 от 26.10.2018</t>
  </si>
  <si>
    <t>03:02:390102:785</t>
  </si>
  <si>
    <t>Собственность
03:02:390102:785-03/055/2018-1 от 26.10.2018</t>
  </si>
  <si>
    <t>03:02:000000:2553</t>
  </si>
  <si>
    <t>Собственность
03:02:000000:2553-03/055/2018-1 от 26.10.2018</t>
  </si>
  <si>
    <t>03:02:380105:179</t>
  </si>
  <si>
    <t>Собственность
03:02:380105:179-03/055/2018-1 от 26.10.2018</t>
  </si>
  <si>
    <t>03:02:380105:180</t>
  </si>
  <si>
    <t>Собственность
03:02:380105:180-03/055/2018-1 от 26.10.2018</t>
  </si>
  <si>
    <t>03:02:000000:2554</t>
  </si>
  <si>
    <t>Собственность
03:02:000000:2554-03/055/2018-1 от 26.10.2018</t>
  </si>
  <si>
    <t>03:02:000000:2555</t>
  </si>
  <si>
    <t>Собственность
03:02:000000:2555-03/055/2018-1 от 26.10.2018</t>
  </si>
  <si>
    <t>03:02:320102:143</t>
  </si>
  <si>
    <t xml:space="preserve"> для размещения свалки</t>
  </si>
  <si>
    <t xml:space="preserve">Постоянное (бессрочное) пользование, № 03:02:320102:143-03/048/2018-1  от 26.11.2018  </t>
  </si>
  <si>
    <t>03:02:110111:30</t>
  </si>
  <si>
    <t>п. Маловский, пер. Спортивный, дом 5-1</t>
  </si>
  <si>
    <t>Собственость 03:02:110111:30-03/048/2018-2, 14.12.2018 г.</t>
  </si>
  <si>
    <t>03:02:000000:2565</t>
  </si>
  <si>
    <t>Респ. Бурятия, р-н Баунтовский эвенкийский, земли бывшего совхоза "Монгойский"</t>
  </si>
  <si>
    <t>Собственность
03:02:000000:2565-03/048/2018-1 от 20.12.2018</t>
  </si>
  <si>
    <t>03:02:000000:2566</t>
  </si>
  <si>
    <t>Собственность
03:02:000000:2566-03/048/2018-1 от 20.12.2018</t>
  </si>
  <si>
    <t>03:02:380105:181</t>
  </si>
  <si>
    <t>Собственность
03:02:380105:181-03/048/2018-1 от 20.12.2018</t>
  </si>
  <si>
    <t>03:02:380105:182</t>
  </si>
  <si>
    <t>Собственность
03:02:380105:182-03/048/2018-1 от 20.12.2018</t>
  </si>
  <si>
    <t>03:02:380105:183</t>
  </si>
  <si>
    <t>Собственность
03:02:380105:183-03/048/2018-1 от 20.12.2018</t>
  </si>
  <si>
    <t>03:02:390102:786</t>
  </si>
  <si>
    <t>Собственность
03:02:390102:786-03/048/2018-1 от 20.12.2018</t>
  </si>
  <si>
    <t>03:02:400104:311</t>
  </si>
  <si>
    <t>Собственность
03:02:400104:311-03/048/2018-1 от 20.12.2018</t>
  </si>
  <si>
    <t>03:02:400104:312</t>
  </si>
  <si>
    <t>Собственность
03:02:400104:312-03/048/2018-1 от 20.12.2018</t>
  </si>
  <si>
    <t>Ризограф</t>
  </si>
  <si>
    <t>Ризограф SF 5350 А3</t>
  </si>
  <si>
    <t>МФУ BIZHUB 226</t>
  </si>
  <si>
    <t>УАЗ 31514</t>
  </si>
  <si>
    <t>Шкаф телекоммуционный ШТК-М-42.6.10-1ААА</t>
  </si>
  <si>
    <t>Система хранения данных SynoIogy RS818</t>
  </si>
  <si>
    <t>ПК Моноблок HP-200G3</t>
  </si>
  <si>
    <t>МФУ лазерное HP LaserJet Pro MFPV426</t>
  </si>
  <si>
    <t>Планшетный ПК Lenovo Tab 4 ТВ-Х304L</t>
  </si>
  <si>
    <t xml:space="preserve">Планшетный ПК </t>
  </si>
  <si>
    <t>Кондиционер</t>
  </si>
  <si>
    <t>Монитор Асеr</t>
  </si>
  <si>
    <t>морозильный ларь</t>
  </si>
  <si>
    <t>ПК Acer Aspire XC-885 в сборе</t>
  </si>
  <si>
    <t>водонагреватель электрический</t>
  </si>
  <si>
    <t>ванна моечная эконом</t>
  </si>
  <si>
    <t>стенка для игрушек</t>
  </si>
  <si>
    <t>насосная станция</t>
  </si>
  <si>
    <t>емкость для воды2м3</t>
  </si>
  <si>
    <t>Здание нежилое (гараж)</t>
  </si>
  <si>
    <t>Реестровый номер</t>
  </si>
  <si>
    <t>Адрес(местоположение)</t>
  </si>
  <si>
    <t>Наименование</t>
  </si>
  <si>
    <t>Правообладатель</t>
  </si>
  <si>
    <t>Общая площадь</t>
  </si>
  <si>
    <t>Балансовая стоимость, руб.</t>
  </si>
  <si>
    <t>Остаточная стоимость, руб</t>
  </si>
  <si>
    <t>МКУ "Отдел образования местной админстрации МО Баунтовский эвенкийский район"</t>
  </si>
  <si>
    <t>Республика Бурятия, Баунтовский эвенкийский район,с.Романовка ул.Почтовая,</t>
  </si>
  <si>
    <t>Республика Бурятия, Баунтовский эвенкийский район, с.Багдарин ул.Производственная,16</t>
  </si>
  <si>
    <t>Республика Бурятия, Баунтовский эвенкийский район, с.Багдарин ул Баунтовская, 60</t>
  </si>
  <si>
    <t>Республика Бурятия, с.Багдарин ул. Комсомольская,8А</t>
  </si>
  <si>
    <t>Республика Бурятия, Баунтовский эвенкийский район, с.Багдарин ул.Баунтовская.60</t>
  </si>
  <si>
    <t>Республика Бурятия, Баунтовский эвенкийский район, с.Багдарин       ул.Ленина, 24</t>
  </si>
  <si>
    <t>Республика Бурятия, Баунтовский эвенкийский район, с.Багдарин    ул.Баунтовская, 60</t>
  </si>
  <si>
    <t>Республика Бурятия, баунтовский эвенкийский район,с.Багдарин ул Строительная,7</t>
  </si>
  <si>
    <t>Респулика Бурятия, Баунтовский эвенкийский район, 3 км. Северо западнее п. Малый Амалат</t>
  </si>
  <si>
    <t>МБУ лагерь "Восход"</t>
  </si>
  <si>
    <t>МБУ "Баунтовский оздоровительный лагерь "Восход"</t>
  </si>
  <si>
    <t>МБУ"Баунтовский оздоровительный лагерь "Восход"</t>
  </si>
  <si>
    <t>МБУ дополнительного образования "Детско-юношеская спортивная школа"</t>
  </si>
  <si>
    <t>МАОУ "Багдаринская средняя общеобразовательная школа"</t>
  </si>
  <si>
    <t>Республика Бурятия, Баунтовский эвенкийский район, с.Багдарин      ул.Рабочая,1 кв. 3</t>
  </si>
  <si>
    <t>Республика Бурятия, Баунтовский эвенкийский район,с.Багдарин ул Ленина,40А</t>
  </si>
  <si>
    <t>Республика Бурятия, Баунтовский эвенкийский район,с.Багдарин ул.Ленина,103а</t>
  </si>
  <si>
    <t>Республика Бурятия, Баунтовский эвенкийский район, п.Маловский,  ул.Редковского,18</t>
  </si>
  <si>
    <t>Республика Бурятия, баунтовский эвенкийский районп.Маловский ул.Редковского,18</t>
  </si>
  <si>
    <t>Республика Бурятия, Баунтовский эвенкийский район, п.Маловский ул.Редковского,18</t>
  </si>
  <si>
    <t>МБОУ "Маловская средняя общеобразовательная школа"</t>
  </si>
  <si>
    <t>Дом жилой     одноэтажное,брусовое, 1983г.</t>
  </si>
  <si>
    <t>Гараж  одноэтажное ,брусовое , 1968г.</t>
  </si>
  <si>
    <t>Гараж                             одноэтажное, туфоблочное, 1967г.</t>
  </si>
  <si>
    <t>Гараж     одноэтажное. Брусовое, 1968г.</t>
  </si>
  <si>
    <t>Здание административное              2-х этажное , 1972г.</t>
  </si>
  <si>
    <t>Проходная     одноэтажное, брусовое , 1960г.</t>
  </si>
  <si>
    <t>Клуб о/л "Восход", 1974г.</t>
  </si>
  <si>
    <t>Баня, 1974г.</t>
  </si>
  <si>
    <t>Жилой корпус, 1974г.</t>
  </si>
  <si>
    <t>Здание детского сада "Белочка"  одноэтажное, брусовое , 1966г.</t>
  </si>
  <si>
    <t>Пожарный резервуар, 2010г.</t>
  </si>
  <si>
    <t>Прачечная, 1966г.</t>
  </si>
  <si>
    <t>Ограждение, 2012г.</t>
  </si>
  <si>
    <t>Республика Бурятия, Баунтовкий эвенкийский район, с. Романовка ул.Шишмарева,1А</t>
  </si>
  <si>
    <t>Здание детского сада корпус №1 , 1973г.</t>
  </si>
  <si>
    <t>Здание детского сада корпус №2 , 1979г.</t>
  </si>
  <si>
    <t>Здание детского сада корпус №3  , 1989г.</t>
  </si>
  <si>
    <t>Нежилое здание, 1969г.</t>
  </si>
  <si>
    <t>МБДОУ детский сад "Витимок"</t>
  </si>
  <si>
    <t>Здание детского сада, 2011г.</t>
  </si>
  <si>
    <t>Здание пожарного резервуара, 2011г.</t>
  </si>
  <si>
    <t>Республика Бурятия, Баунтовский эвенкийский район, с. Багдарин, ул. Советская,9</t>
  </si>
  <si>
    <t>МАДОУ детский сад "Белочка"</t>
  </si>
  <si>
    <t>Республика Бурпятия, Баунтовский эвенкийский район, с.Багдарин пер.Парковый 2</t>
  </si>
  <si>
    <t>МАДОУ детский сад "Огонек"</t>
  </si>
  <si>
    <t>Республика Бурятия, Баунтовский эвенкийский район, п.Маловский, ул.Советская,3</t>
  </si>
  <si>
    <t xml:space="preserve">Здание детского сада, одноэтажное, брусовое, 1980г.       </t>
  </si>
  <si>
    <t>Здание прачечной одноэтажное, брусовое , 1980г.</t>
  </si>
  <si>
    <t>Республика Бурятия, Баунтовский эвенкийский район, с.Романовка   ул.Почтовая 24</t>
  </si>
  <si>
    <t xml:space="preserve">Здание начальной школы , 1964г. </t>
  </si>
  <si>
    <t>Здание средней школы , 1962г.</t>
  </si>
  <si>
    <t>Нежилое здание (Машинное отделение) , 1979г.</t>
  </si>
  <si>
    <t>Нежилое здание  (Пищеблок) , 1959г.</t>
  </si>
  <si>
    <t>Нежилое здание (Тир) , 1993г.</t>
  </si>
  <si>
    <t>Здание пожарного резервуара, 2008г.</t>
  </si>
  <si>
    <t xml:space="preserve">Здание детского комплекса "Огонек"  одноэтажное, брусовое , 1987г. </t>
  </si>
  <si>
    <t>Противопожарное здание    одноэтажное, брусовое, 1987г.</t>
  </si>
  <si>
    <t>Здание нежилое , 2012г.</t>
  </si>
  <si>
    <t>Здание котельной, 1983г.</t>
  </si>
  <si>
    <t>МАДОУ детский сад "Теремок"</t>
  </si>
  <si>
    <t>Республика Бурятия, Баунтовский эвенкийский район, п.Россошино ул.Озонова,1а</t>
  </si>
  <si>
    <t>Республика Бурятия, Баунтовский эвенкийский район, п.Россошино ул.Школьная.8а</t>
  </si>
  <si>
    <t>Республика  Бурпятия, Баунтовский эвенкийский район, п.Россошино      ул.Школьная,8</t>
  </si>
  <si>
    <t>Нежилое здание (спортзал), 1973г.</t>
  </si>
  <si>
    <t>Нежилое здание ( школа), 1969г.</t>
  </si>
  <si>
    <t>Нежилое здание (Мастерская трудового обучения) , 1990г.</t>
  </si>
  <si>
    <t>здание пожарного резервуара, 2008г.</t>
  </si>
  <si>
    <t>Республика Бурятия, Баунтовский эвенкийский район, п.Северный ул.Школьная,1</t>
  </si>
  <si>
    <t>Республика Бурятия, Баунтовский эвенкийский район, п.Северный ул.Школьная,3</t>
  </si>
  <si>
    <t>Республика Бурятия, Баунтовский эвенкийский район, п.Северный ул.Школьная,16</t>
  </si>
  <si>
    <t>Республика Бурятия, Баунтовский эвенкийский район, п.Северный</t>
  </si>
  <si>
    <t>Республика Бурятия, Баунтовский эвенкийский район, п.Северный ул.Школьная,5</t>
  </si>
  <si>
    <t>МБОУ "Северная средняя общеобразовательная школа"</t>
  </si>
  <si>
    <t>Республика Бурятия, Баунтовский эвенкийский район, п.Уакит ул.Советская,4</t>
  </si>
  <si>
    <t>Республика Бурятия, Баунтовский эвенкийский район, п.Уакит ул.Советская,2</t>
  </si>
  <si>
    <t>Республика Бурятия, Баунтовский эвенкийский район, п.Усть-Джилинда ул.Северная,19</t>
  </si>
  <si>
    <t>Республика Бурятия, Баунтовский эвенкийский район, п.Усть-Джилинда ул.Северная,15</t>
  </si>
  <si>
    <t xml:space="preserve">Здание д/с "Колокольчик    одноэтажное, брусовое, 1985г.                </t>
  </si>
  <si>
    <t xml:space="preserve">Нежилое здание(средняя школа) одноэтажное, бревенчато-брусовое , 1976г. </t>
  </si>
  <si>
    <t>МБОУ "Уакитская средняя общеобразовательная школа"</t>
  </si>
  <si>
    <t>МБОУ "Усть-Джилиндинская основная общеобразовательная школа"</t>
  </si>
  <si>
    <t>здание нежилоое, 1928г.</t>
  </si>
  <si>
    <t>Нежилое здание (спортивный зал) одноэтажное,шлакобетонное, 1970г.</t>
  </si>
  <si>
    <t>Республика Бурятия, Баунтовский эвенкийский район,с. Багдарин ул.Ленина,40</t>
  </si>
  <si>
    <t>Республика Бурятия, Баунтовский эвенкийский район, с.Багдарин ул.Коммунальная,7</t>
  </si>
  <si>
    <t>Республика Бурятия, Баунтовский  эвенкийский район, с.Багдарин  ул.Школьная ,17</t>
  </si>
  <si>
    <t>Республика Бурятия, Баунтовский эвенкийский район, с.Багдарин  ул.Ленина,22</t>
  </si>
  <si>
    <t>Республика Бурятия, Баунетовский эвенкийский район, с.Багдарин  ул.Коммунальная,7А</t>
  </si>
  <si>
    <t>Помещения в здании административном     двухэтажное, брусовое, 1977г.</t>
  </si>
  <si>
    <t>Здание административное     двухэтажное, брусовое,1969г.</t>
  </si>
  <si>
    <t>Здание гражданской обороны   одноэтажное, туфоблочное, 1981г.</t>
  </si>
  <si>
    <t>Здание гаража                   одноэтажное, бревенчатое, 1977</t>
  </si>
  <si>
    <t>Республика Бурятия, Баунтовский эвенкийский район, п.Северный ул. Геологическая,28</t>
  </si>
  <si>
    <t>Республика Бурятия, Баунтовский эвенкийский район, п. Монгой, ул. Школьная,5-2</t>
  </si>
  <si>
    <t>Республика Бурятия, Баунтовский эвенкийский район, с.Багдарин,  ул. Нагорная, д.6, кв.2</t>
  </si>
  <si>
    <t>Республика Бурятия, Баунтовский эвенкийский район, с.Багдарин,  ул. Нагорная, д.3</t>
  </si>
  <si>
    <t>Республика Бурятия, Баунтовский эвенкийский район, с.Багдарин,  ул. Набережная, д.19</t>
  </si>
  <si>
    <t>Республика Бурятия, Баунтовский эвенкийский район, с.Багдарин,  ул. Степная, д.25, кв.1</t>
  </si>
  <si>
    <t>Республика Бурятия, Баунтовский эвенкийский район, с.Багдарин,  пер. Больничный, д.21, кв.1</t>
  </si>
  <si>
    <t>Республика Бурятия, Баунтовский эвенкийский район, с.Багдарин,  пер. Аэрофлотский, д.19, кв.1</t>
  </si>
  <si>
    <t>Республика Бурятия, Баунтовский эвенкийский район, с.Багдарин,  пер. Баргузинский, д.6, кв.2</t>
  </si>
  <si>
    <t>Республика Бурятия, Баунтовский эвенкийский район, с.Багдарин,  пер. Баргузинский, д.3, кв.1</t>
  </si>
  <si>
    <t>38,0</t>
  </si>
  <si>
    <t>Республика Бурятия, Баутовский эвенкийский район, с. Багдарин, ул. Волгина, 14, кв.1</t>
  </si>
  <si>
    <t>Республика Бурятия, Баутовский эвенкийский район, с. Багдарин, ул. Белогорская, 15, кв.1</t>
  </si>
  <si>
    <t>Республика Бурятия, Баутовский эвенкийский район, с. Багдарин, ул. 8 Марта, д.2</t>
  </si>
  <si>
    <t>Республика Бурятия, Баунтовский эвенкийский район, с. Багдарин, ул. Зеленая, д. 4, кв.2</t>
  </si>
  <si>
    <t>Республика Бурятия, Баунтовский эвенкийский район, с. Багдарин, ул. Зеленая, д. 4, кв.1</t>
  </si>
  <si>
    <t>Республика Бурятия, Баунтовский эвенкийский район, с. Багдарин, пер. Клубный, д. 14, кв. 3</t>
  </si>
  <si>
    <t>Республика Бурятия, Баунтовский эвенкийский район, с. Багдарин, ул. Гагарина, д. 15, кв. 3</t>
  </si>
  <si>
    <t>Республика Бурятия, Баунтовский эвенкийский район, с. Багдарин, пер. Клубный, д. 11, кв. 1</t>
  </si>
  <si>
    <t>Республика Бурятия, Баунтовский эвенкийский район, с. Багдарин, пер. Новый, д. 12, кв. 3</t>
  </si>
  <si>
    <t>Республика Бурятия, Баунтовский эвенкийский район, с. Багдарин, пер. Новый, д. 13, кв. 2</t>
  </si>
  <si>
    <t>Республика Бурятия, Баунтовский эвенкийский район, с. Багдарин, пер. Новый, д. 13, кв. 1</t>
  </si>
  <si>
    <t>Республика Бурятия, Баунтовский эвенкийский район, с. Багдарин, ул. Кооперативная,3</t>
  </si>
  <si>
    <t>Республика Бурятия, Баунтовский эвенкийский район, с. Багдарин, ул. Юбилейная,2</t>
  </si>
  <si>
    <t>Республика Бурятия, Баунтовский эвенкийский район, с. Багдарин, ул. Гагарина, д. 15, кв. 1</t>
  </si>
  <si>
    <t>Республика Бурятия, Баунтовский эвенкийский район, с. Багдарин, ул. Строительная, 6а, кв.1</t>
  </si>
  <si>
    <t>Республика Бурятия, Баунтовский эвенкийский район, с. Багдарин, ул. Строительная, д.11</t>
  </si>
  <si>
    <t>Республика Бурятия, Баунтовский эвенкийский район, с. Багдарин, пер. Новый, д. 6, кв.2</t>
  </si>
  <si>
    <t>Республика Бурятия, Баунтовский эвенкийский район, п. Маловский, ул. Производственная, д. 56, кв.2</t>
  </si>
  <si>
    <t>Республика Бурятия, Баунтовский эвенкийский район, с. Багдарин, ул. Юбилейная, д.26, кв.1</t>
  </si>
  <si>
    <t>Республика Бурятия, Баунтовский эвенкийский район, с. Багдарин, ул. Солнечная, д.4, кв.2</t>
  </si>
  <si>
    <t>Республика Бурятия, Баунтовский эвенкийский район, с. Багдарин, ул. Ленина, д. 135, кв.2</t>
  </si>
  <si>
    <t>Республика Бурятия, Баунтовский эвенкийский район, с. Багдарин, ул. Коммунальная, д. 4, кв.1</t>
  </si>
  <si>
    <t>Республика Бурятия, Баунтовский эвенкийский район, с. Багдарин, ул. Дорожная, д. 4, кв.1</t>
  </si>
  <si>
    <t>Республика Бурятия, Баунтовский эвенкийский район, с. Багдарин, ул. Ленина, д. 80, кв.3</t>
  </si>
  <si>
    <t>Республика Бурятия, Баунтовский эвенкийский район, с. Багдарин, ул. Ленина, д. 70, кв.4</t>
  </si>
  <si>
    <t>Республика Бурятия, Баунтовский эвенкийский район, с. Багдарин, ул. Ленина, д. 70, кв.2</t>
  </si>
  <si>
    <t>Республика Бурятия, Баунтовский эвенкийский район, с. Багдарин, ул. Ленина, д. 68, кв.12</t>
  </si>
  <si>
    <t>Республика Бурятия, Баунтовский эвенкийский район, с. Багдарин, ул. Ленина, д. 66, кв.10</t>
  </si>
  <si>
    <t>Республика Бурятия, Баунтовский эвенкийский район, с. Багдарин, ул. Ленина, д. 64, кв.3</t>
  </si>
  <si>
    <t>Республика Бурятия, Баунтовский эвенкийский район, с. Багдарин, ул. Ленина, д. 60, кв.8</t>
  </si>
  <si>
    <t>Республика Бурятия, Баунтовский эвенкийский район, с. Багдарин, ул. Ленина, д. 60, кв.3</t>
  </si>
  <si>
    <t>Республика Бурятия, Баунтовский эвенкийский район, с. Багдарин, ул. Ленина, д. 60, кв.1</t>
  </si>
  <si>
    <t>Республика Бурятия, Баунтовский эвенкийский район, с. Багдарин, ул. Ленина, д. 49, кв.1</t>
  </si>
  <si>
    <t>Республика Бурятия, Баунтовский эвенкийский район, с. Багдарин, ул. Ленина, д. 46, кв.9</t>
  </si>
  <si>
    <t>Республика Бурятия, Баунтовский эвенкийский район, с. Багдарин, ул. Ленина, д. 46, кв.3</t>
  </si>
  <si>
    <t>Республика Бурятия, Баунтовский эвенкийский район, с. Багдарин, ул. Ленина, д. 139, кв.1</t>
  </si>
  <si>
    <t>Республика Бурятия, Баунтовский эвенкийский район, п. Маловский, ул. Производственная, д. 42, кв.1</t>
  </si>
  <si>
    <t>Республика Бурятия, Баунтовский эвенкийский район, с. Багдарин, ул. Октябрьская, д. 17б</t>
  </si>
  <si>
    <t>МКУ "Хозяйственно-технический отдел местной администрации МО "Баунтовский эвенкийский район"</t>
  </si>
  <si>
    <t>МКУ "Хозяйственно- технический отдел местной администрации МО "Баунтовский эвенкийский район"</t>
  </si>
  <si>
    <t>Республика Бурятия, Баунтовский эвенкийский район, с. Багдарин, ул. Целинная, д. 6, кв.1</t>
  </si>
  <si>
    <t>Республика Бурятия, Баунтовский эвенкийский район, с. Багдарин, ул. Коммунальная, д. 2а</t>
  </si>
  <si>
    <t>Республика Бурятия, Баунтовский эвенкийский район, с. Багдарин, ул. Редковского, д.5а, кв.</t>
  </si>
  <si>
    <t>Республика Бурятия, Баунтовский эвенкийский район, с. Романовка, ул. Лесная, д.14</t>
  </si>
  <si>
    <t>Республика Бурятия, Баунтовский эвенкийский район, с. Багдарин, пер. Баргузинский, д.1, кв.2</t>
  </si>
  <si>
    <t>Республика Бурятия, Баунтовский эвенкийский район, п. Маловский, ул. Подгорная, д. 3, кв.2</t>
  </si>
  <si>
    <t>Республика Бурятия, Баунтовский эвенкийский район, с. Багдарин, ул. Ленина, д. 66, кв.4</t>
  </si>
  <si>
    <t>Республика Бурятия, Баунтовский эвенкийский район, с. Багдарин, ул. Морозова, д. 21а, кв.2</t>
  </si>
  <si>
    <t>Республика Бурятия, Баунтовский эвенкийский район, с. Багдарин, ул. Морозова, д. 11, кв.2</t>
  </si>
  <si>
    <t>Республика Бурятия, Баунтовский эвенкийский район, п. Маловский, пер. Прямой, д. 3, кв.1</t>
  </si>
  <si>
    <t>Республика Бурятия, Баунтовский эвенкийский район, с. Багдарин, пер. Больничный, д.2, кв.1</t>
  </si>
  <si>
    <t>Республика Бурятия, Баунтовский эвенкийский район, п. Маловский, ул. Речная, д. 5, кв.5</t>
  </si>
  <si>
    <t>Республика Бурятия, Баунтовский эвенкийский район, п. Маловский, ул. Октябрьская, д. 33А</t>
  </si>
  <si>
    <t>Республика Бурятия, Баунтовский эвенкийский район, с. Багдарин, ул. Комсомольская, д.7</t>
  </si>
  <si>
    <t>Республика Бурятия, Баунтовский эвенкийский район, с. Багдарин, пер. Аэрофлотский, д.19,  кв.2</t>
  </si>
  <si>
    <t>Республика Бурятия, Баунтовский эвенкийский район, с. Багдарин, ул. Школьная, д.26,  кв.2</t>
  </si>
  <si>
    <t>Республика Бурятия, Баунтовский эвенкийский район, с. Багдарин, ул. Ленина, д.27А</t>
  </si>
  <si>
    <t>Республика Бурятия, Баунтовский эвенкийский район, с. Багдарин, ул. Ленина, д.72а, кв.6.</t>
  </si>
  <si>
    <t>Республика Бурятия, Баунтовский эвенкийский район, с. Багдарин, ул. Гагарина, д.3а, кв.3</t>
  </si>
  <si>
    <t>Республика Бурятия, Баунтовский эвенкийский район, с. Багдарин, ул. Гагарина, д.3а, кв.4</t>
  </si>
  <si>
    <t>Республика Бурятия, Баунтовский эвенкийский район, с. Багдарин, ул. Гагарина, д.3а, кв.2</t>
  </si>
  <si>
    <t>Республика Бурятия, Баунтовский эвенкийский район, с. Багдарин, ул. Гагарина, д.3а, кв.1</t>
  </si>
  <si>
    <t>Республика Бурятия, Баунтовский эвенкийский район, с. Багдарин, ул. Октябрьская, д.3, кв.2</t>
  </si>
  <si>
    <t>Республика Бурятия, Баунтовский эвенкийский район, с. Багдарин, ул. Октябрьская, д.3, кв.1</t>
  </si>
  <si>
    <t>Республика Бурятия, Баунтовский эвенкийский район, с. Багдарин, ул. Морозова, д.26, кв.4</t>
  </si>
  <si>
    <t>Республика Бурятия, Баунтовский эвенкийский район, с. Багдарин, ул. Ленина, д.46, кв.10</t>
  </si>
  <si>
    <t>Республика Бурятия, Баунтовский эвенкийский район, с. Багдарин, ул. Ленина, д.46, кв.4</t>
  </si>
  <si>
    <t>Республика Бурятия, Баунтовский эвенкийский район, с. Багдарин, ул. Ленина, д.131, кв.2</t>
  </si>
  <si>
    <t>Республика Бурятия, Баунтовский эвенкийский район, с. Багдарин, ул. Ленина, д.133, кв.2</t>
  </si>
  <si>
    <t>Республика Бурятия, Баунтовский эвенкийский район, с. Багдарин, ул. Ленина, д.129, кв.1</t>
  </si>
  <si>
    <t>Республика Бурятия, Баунтовский эвенкийский район, с. Багдарин, ул. Ленина, д.129, кв.2</t>
  </si>
  <si>
    <t>Республика Бурятия, Баунтовский эвенкийский район, г. Улан-Удэ, ул. Залесная, д.190а/2</t>
  </si>
  <si>
    <t>Республика Бурятия, Баунтовский эвенкийский район, с. Багдарин, ул. Октябрьская, д.10, кв.2</t>
  </si>
  <si>
    <t>Республика Бурятия, Баунтовский эвенкийский район, с. Багдарин, ул. Редковского, д.15, кв.2</t>
  </si>
  <si>
    <t>Республика Бурятия, Баунтовский эвенкийский район, с. Багдарин, ул. Ключевая, д.8а, кв.1</t>
  </si>
  <si>
    <t>Республика Бурятия, Баунтовский эвенкийский район, с. Багдарин, ул. Первомайская, д.24, кв.2</t>
  </si>
  <si>
    <t>Республика Бурятия, Баунтовский эвенкийский район, с. Багдарин, ул. Дорожная, д.2а, кв.2</t>
  </si>
  <si>
    <t>Республика Бурятия, Баунтовский эвенкийский район, с. Багдарин, ул. Баунтовская, д.132, кв.1</t>
  </si>
  <si>
    <t>Республика Бурятия, Баунтовский эвенкийский район, с. Багдарин, ул. Береговая, д.5, кв.3</t>
  </si>
  <si>
    <t>Республика Бурятия, Баунтовский эвенкийский район, п. Маловский, ул. Спортивная, д.2, кв.3</t>
  </si>
  <si>
    <t>Республика Бурятия, Баунтовский эвенкийский район, с. Багдарин, ул. Редковского, д.6, кв.1</t>
  </si>
  <si>
    <t>Республика Бурятия, Баунтовский эвенкийский район, с. Багдарин, пер. Больничный, д.2, кв.4</t>
  </si>
  <si>
    <t>Республика Бурятия, Баунтовский эвенкийский район, с. Багдарин, пер. Байкальский, д.7, кв.1</t>
  </si>
  <si>
    <t>Республика Бурятия, Баунтовский эвенкийский район, с. Багдарин, ул. Волгина, д.12, кв.2</t>
  </si>
  <si>
    <t>Республика Бурятия, Баунтовский эвенкийский район, с. Багдарин, ул. Ленина, д.62, кв.5</t>
  </si>
  <si>
    <t>Республика Бурятия, Баунтовский эвенкийский район, с. Багдарин, ул. Гагарина, д.8, кв.2</t>
  </si>
  <si>
    <t>Республика Бурятия, Баунтовский эвенкийский район, с. Багдарин, ул. Нагорная, д.1</t>
  </si>
  <si>
    <t>Республика Бурятия, Баунтовский эвенкийский район, с. Багдарин, ул. Ленина, д.58, кв.3</t>
  </si>
  <si>
    <t>Республика Бурятия, Баунтовский эвенкийский район, с. Багдарин, ул. Ленина, д.66, кв.7</t>
  </si>
  <si>
    <t>Республика Бурятия, Баунтовский эвенкийский район, с. Багдарин, ул. Школьная, д.2Б, кв.1</t>
  </si>
  <si>
    <t>Республика Бурятия, Баунтовский эвенкийский район, с. Багдарин, ул. Ленина, д.3, кв.1</t>
  </si>
  <si>
    <t>Республика Бурятия, Баунтовский эвенкийский район, п. Маловский, ул. Геологическая, д.7, кв.1</t>
  </si>
  <si>
    <t>Республика Бурятия, Баунтовский эвенкийский район, с. Багдарин, ул. Морозова, д.29, кв.2</t>
  </si>
  <si>
    <t>Республика Бурятия, Баунтовский эвенкийский район, с. Багдарин, ул. Нагорная, д.2а, кв.2</t>
  </si>
  <si>
    <t>Республика Бурятия, Баунтовский эвенкийский район, с. Багдарин, ул. Октябрьская, д.5, кв.1</t>
  </si>
  <si>
    <t>Республика Бурятия, Баунтовский эвенкийский район, с. Багдарин, пер. Новый, д.12, кв.1</t>
  </si>
  <si>
    <t>Республика Бурятия, Баунтовский эвенкийский район, с. Багдарин, пер. Новый, д.12, кв.2</t>
  </si>
  <si>
    <t>Республика Бурятия, Баунтовский эвенкийский район, с. Багдарин, пер. Клубный, д.11, кв.2</t>
  </si>
  <si>
    <t>Республика Бурятия, Баунтовский эвенкийский район, с. Багдарин, пер. Клубный, д.14, кв.4</t>
  </si>
  <si>
    <t>Республика Бурятия, Баунтовский эвенкийский район, с. Багдарин, ул. Гагарина, д.15, кв.2</t>
  </si>
  <si>
    <t>Республика Бурятия, Баунтовский эвенкийский район, с. Багдарин, ул. Гагарина, д.15, кв.4</t>
  </si>
  <si>
    <t>Республика Бурятия, Баунтовский эвенкийский район, с. Багдарин, ул. Гагарина, д.15, кв.5</t>
  </si>
  <si>
    <t>Республика Бурятия, Баунтовский эвенкийский район, с. Багдарин, ул. Октябрьская, д.6, кв.1</t>
  </si>
  <si>
    <t>Республика Бурятия, Баунтовский эвенкийский район, с. Багдарин, ул. Ленина, д.109А, кв.8</t>
  </si>
  <si>
    <t>Республика Бурятия, Баунтовский эвенкийский район, с. Багдарин, ул. Горная, д.16, кв.1</t>
  </si>
  <si>
    <t>Республика Бурятия, Баунтовский эвенкийский район, п. Курорт Баунт, ул. Центральная</t>
  </si>
  <si>
    <t>Республика Бурятия, Баунтовский эвенкийский район, п. Монгой, ул. Школьная,1а</t>
  </si>
  <si>
    <t>Республика Бурятия, Баунтовский эвенкийский район, п. Монгой, ул. Школьная,1</t>
  </si>
  <si>
    <t>Республика Бурятия, Баунтовский эвенкийский район, п. Маловский, ул. Подгорная, д.20</t>
  </si>
  <si>
    <t>Республика Бурятия, Баунтовский эвенкийский район, п. Монгой, ул. Школьная,3</t>
  </si>
  <si>
    <t>Республика Бурятия, Баунтовский эвенкийский район, с. Багдарин, ул. Ленина, д.24</t>
  </si>
  <si>
    <t>Республика Бурятия, Баунтовский эвенкийский район, с. Багдарин</t>
  </si>
  <si>
    <t>Республика Бурятия, Баунтовский эвенкийский район, п. Маловский, ул. Редковского, 18в</t>
  </si>
  <si>
    <t>Республика Бурятия, Баунтовский эвенкийский район, п. Усть-Джилинда, ул. Ленина, д.17</t>
  </si>
  <si>
    <t>Республика Бурятия, Баунтовский эвенкийский район, с. Багдарин, ул. Гагарина, д.10</t>
  </si>
  <si>
    <t>Республика Бурятия, Баунтовский эвенкийский район, с. Багдарин, ул. Ленина, д.22</t>
  </si>
  <si>
    <t>Республика Бурятия, Баунтовский эвенкийский район, с. Багдарин, ул. Коммунальная, д.3</t>
  </si>
  <si>
    <t>Республика Бурятия, Баунтовский эвенкийский район, с. Багдарин, ул. Коммунальная, д.6</t>
  </si>
  <si>
    <t>Республика Бурятия, Баунтовский эвенкийский район, п. Варваринский, ул. Красноармейская,  д.1</t>
  </si>
  <si>
    <t>Республика Бурятия, Баунтовский эвенкийский район, с. Багдарин, ул. Баунтоовская, д.2</t>
  </si>
  <si>
    <t>Республика Бурятия, Баунтовский эвенкийский район, с. Романовка, ул. Советская, д.1а</t>
  </si>
  <si>
    <t>Республика Бурятия, Баунтовский эвенкийский район, с. Багдарин, ул. Баунтовская, д.60</t>
  </si>
  <si>
    <t>Республика Бурятия, Баунтовский эвенкийский район, с. Багдарин, ул. Ленина,98</t>
  </si>
  <si>
    <t>Республика Бурятия, Баунтовский эвенкийский район, с. Багдарин, микр. Мост, 2</t>
  </si>
  <si>
    <t>Республика Бурятия, Баунтовский эвенкийский район, с. Багдарин, ул. Ленина, 127</t>
  </si>
  <si>
    <t>Республика Бурятия, Баунтовский эвенкийский район, с. Багдарин, пер. Парковый, д. 2</t>
  </si>
  <si>
    <t>Республика Бурятия, Баунтовский эвенкийский район, с. Багдарин, ул. Геологическая</t>
  </si>
  <si>
    <t>Республика Бурятия, Баунтовский эвенкийский район, с. Багдарин, ул. Строительная</t>
  </si>
  <si>
    <t>Республика Бурятия, Баунтовский эвенкийский район, с. Багдарин, ул. Баунтовская</t>
  </si>
  <si>
    <t>Республика Бурятия, Баунтовский эвенкийский район, с. Багдарин, ул. Советская</t>
  </si>
  <si>
    <t>Республика Бурятия, Баунтовский эвенкийский район, п. Усть-Джилинда, ул. Ленина,26</t>
  </si>
  <si>
    <t>Республика Бурятия, Баунтовский эвенкийский район, с. Багдарин, ул. Ленина, 40б</t>
  </si>
  <si>
    <t>Республика Бурятия, Баунтовский эвенкийский район, с. Багдарин, ул. Береговая, д.5</t>
  </si>
  <si>
    <t>МУП "ЖКК Баунтовский эвенкийский район"</t>
  </si>
  <si>
    <t>Республика Бурятия, Баунтовский эвенкийский район, п. Маловский, ул. Подгорная, 20</t>
  </si>
  <si>
    <t>Республика Бурятия, Баунтовский эвенкийский район, с. Багдарин, ул. Ленина, 45</t>
  </si>
  <si>
    <t>Республика Бурятия, Баунтовский эвенкийский район, с. Багдарин, ул. Комсомольская, 3-6</t>
  </si>
  <si>
    <t>Республика Бурятия, п. Маловский, ул. Центральная,14</t>
  </si>
  <si>
    <t>Республика Бурятия, Баунтовский эвенкийский район, с. Багдарин, ул. Ленина, 51</t>
  </si>
  <si>
    <t>Республика Бурятия, Баунтовский эвенкийский район, с. Багдарин, ул. Ленина, 53</t>
  </si>
  <si>
    <t>МБУК "Районный Дом культуры"</t>
  </si>
  <si>
    <t>МБУК "Маловский СДК"</t>
  </si>
  <si>
    <t>Республика Бурятия, Баунтовский эвенкийский район, с. Багдарин, ул. Ленина, 63</t>
  </si>
  <si>
    <t>Республика Бурятия, Баунтовский эвенкийский район, с. Багдарин, ул. Ленина, 24</t>
  </si>
  <si>
    <t>Республика Бурятия, Баунтовский эвенкийский район, с. Багдарин, ул. Комсомольская, 8</t>
  </si>
  <si>
    <t>Республика Бурятия, Баунтовский эвенкийский район, п. Россошино, ул. Школьная, 7</t>
  </si>
  <si>
    <t>Республика Бурятия, Баунтовский эвенкийский район, п. Малый-Амалат, ул. Солнечная, 23</t>
  </si>
  <si>
    <t>Республика Бурятия, Баунтовский эвенкийский район, п. Уакит, ул. Степная, 7-2</t>
  </si>
  <si>
    <t>Республика Бурятия, Баунтовский эвенкийский район, п. Варваринский, ул. Красноармейская, 6-1</t>
  </si>
  <si>
    <t>МБУК Музей народов Севера им. А.Г. Позднякова</t>
  </si>
  <si>
    <t>Республика Бурятия, Баунтовский эвенкийский район, п. Маловский, ул. Редковского, 29</t>
  </si>
  <si>
    <t>МБУ ДО "Багдаринская школа искусств"</t>
  </si>
  <si>
    <t>Государственный регистрационный номер</t>
  </si>
  <si>
    <t>Марка, модель</t>
  </si>
  <si>
    <t>МБУК "Витимская сельская библиотека</t>
  </si>
  <si>
    <t>Год выпуска (изготовления)</t>
  </si>
  <si>
    <t>Балансовая стоимость, руб</t>
  </si>
  <si>
    <t>Сканер Siemens</t>
  </si>
  <si>
    <t>МУО лагерь Восход</t>
  </si>
  <si>
    <t>МАУ детский сад "Огонек"</t>
  </si>
  <si>
    <t>МБОУ "Витимская средняя общеобразовательная школа"</t>
  </si>
  <si>
    <t xml:space="preserve">                                            МАУ детский сад "Огонек"</t>
  </si>
  <si>
    <t xml:space="preserve">                                  МА ДОУ детский сад "Теремок"</t>
  </si>
  <si>
    <t>МБОУ Маловска средняя общеобразовательная школа</t>
  </si>
  <si>
    <t>МБОУ "Россошинская начальная общеобразовательная школа</t>
  </si>
  <si>
    <t xml:space="preserve">                                                 МБОУ "Россошинская начальная общеобразовательная школа"</t>
  </si>
  <si>
    <t>МБОУ "Северная средняя общеобразовательная школа</t>
  </si>
  <si>
    <t>МБОУ "Уакитская средняя общеобразовательная школа</t>
  </si>
  <si>
    <t>МБОУ ДО  детей "Центр дополнительного образования и эвенкийских народных ремесел"</t>
  </si>
  <si>
    <t xml:space="preserve">МБУ ДО "Детская юношеская школа" </t>
  </si>
  <si>
    <t>МКУ Местная администрация МО "Баунтовский эвенкийский район"</t>
  </si>
  <si>
    <t>МАУ "Редакция газеты "Витимские зори"</t>
  </si>
  <si>
    <t>МКУ "Хозяйственно- технический отдел местной администрации муниципального образования "Баунтовский эвенкийский район"</t>
  </si>
  <si>
    <t>МБУК "Баунтовская централизованная библиотечная система"</t>
  </si>
  <si>
    <t>МБУК Музей народов Севера Бурятии им. А.Г. Позднякова"</t>
  </si>
  <si>
    <t>МБОУ ДО  "Багдаринская  школа искусств"</t>
  </si>
  <si>
    <t>МБОУ ДО "Багдаринская школа искусств"</t>
  </si>
  <si>
    <t>МКУ "Финансовый отдел местной администрации  муниципального образования "Баунтовский эвенкийский район"</t>
  </si>
  <si>
    <t>Год постройки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</si>
  <si>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</si>
  <si>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</si>
  <si>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</si>
  <si>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</si>
  <si>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</si>
  <si>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</si>
  <si>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</si>
  <si>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</si>
  <si>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</si>
  <si>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</si>
  <si>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15</t>
  </si>
  <si>
    <t>16</t>
  </si>
  <si>
    <t>17</t>
  </si>
  <si>
    <t>18</t>
  </si>
  <si>
    <t>19</t>
  </si>
  <si>
    <t>20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</si>
  <si>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</si>
  <si>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</si>
  <si>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</si>
  <si>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</si>
  <si>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</si>
  <si>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</si>
  <si>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</si>
  <si>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</si>
  <si>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</si>
  <si>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</si>
  <si>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</si>
  <si>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</si>
  <si>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</si>
  <si>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</si>
  <si>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</si>
  <si>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</si>
  <si>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</si>
  <si>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</si>
  <si>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</si>
  <si>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</si>
  <si>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</si>
  <si>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</si>
  <si>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</si>
  <si>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48</t>
  </si>
  <si>
    <t>49</t>
  </si>
  <si>
    <t>50</t>
  </si>
  <si>
    <t>51</t>
  </si>
  <si>
    <t>64</t>
  </si>
  <si>
    <t>70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</si>
  <si>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</si>
  <si>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</si>
  <si>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</si>
  <si>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</si>
  <si>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</si>
  <si>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</si>
  <si>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</si>
  <si>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</si>
  <si>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</si>
  <si>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</si>
  <si>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</si>
  <si>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</si>
  <si>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</si>
  <si>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88</t>
  </si>
  <si>
    <t>89</t>
  </si>
  <si>
    <t>92</t>
  </si>
  <si>
    <t>164</t>
  </si>
  <si>
    <t>165</t>
  </si>
  <si>
    <t>166</t>
  </si>
  <si>
    <t>167</t>
  </si>
  <si>
    <t>168</t>
  </si>
  <si>
    <t>169</t>
  </si>
  <si>
    <t>173</t>
  </si>
  <si>
    <t>176</t>
  </si>
  <si>
    <t>182</t>
  </si>
  <si>
    <t>189</t>
  </si>
  <si>
    <t>210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</si>
  <si>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</si>
  <si>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</si>
  <si>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</si>
  <si>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</si>
  <si>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</si>
  <si>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</si>
  <si>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</si>
  <si>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</si>
  <si>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</si>
  <si>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</si>
  <si>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227</t>
  </si>
  <si>
    <t>229</t>
  </si>
  <si>
    <t>231</t>
  </si>
  <si>
    <t>233</t>
  </si>
  <si>
    <t>235</t>
  </si>
  <si>
    <t>236</t>
  </si>
  <si>
    <t>245</t>
  </si>
  <si>
    <t>247</t>
  </si>
  <si>
    <t>248</t>
  </si>
  <si>
    <t>249</t>
  </si>
  <si>
    <t>250</t>
  </si>
  <si>
    <t>251</t>
  </si>
  <si>
    <t>252</t>
  </si>
  <si>
    <t>253</t>
  </si>
  <si>
    <t>254</t>
  </si>
  <si>
    <t>256</t>
  </si>
  <si>
    <t>258</t>
  </si>
  <si>
    <t>261</t>
  </si>
  <si>
    <t>283</t>
  </si>
  <si>
    <t>292</t>
  </si>
  <si>
    <t>298</t>
  </si>
  <si>
    <t>299</t>
  </si>
  <si>
    <t>300</t>
  </si>
  <si>
    <t>304</t>
  </si>
  <si>
    <t>305</t>
  </si>
  <si>
    <t>306</t>
  </si>
  <si>
    <t>311</t>
  </si>
  <si>
    <t>314</t>
  </si>
  <si>
    <t>320</t>
  </si>
  <si>
    <t>321</t>
  </si>
  <si>
    <t>322</t>
  </si>
  <si>
    <t>324</t>
  </si>
  <si>
    <t>325</t>
  </si>
  <si>
    <t>330</t>
  </si>
  <si>
    <t>332</t>
  </si>
  <si>
    <t>339</t>
  </si>
  <si>
    <t>342</t>
  </si>
  <si>
    <t>343</t>
  </si>
  <si>
    <t>346</t>
  </si>
  <si>
    <t>347</t>
  </si>
  <si>
    <t>356</t>
  </si>
  <si>
    <t>360</t>
  </si>
  <si>
    <t>361</t>
  </si>
  <si>
    <t>362</t>
  </si>
  <si>
    <t>365</t>
  </si>
  <si>
    <t>367</t>
  </si>
  <si>
    <t>368</t>
  </si>
  <si>
    <t>369</t>
  </si>
  <si>
    <t>370</t>
  </si>
  <si>
    <t>373</t>
  </si>
  <si>
    <t>382</t>
  </si>
  <si>
    <t>383</t>
  </si>
  <si>
    <t>384</t>
  </si>
  <si>
    <t>391</t>
  </si>
  <si>
    <t>396</t>
  </si>
  <si>
    <t>405</t>
  </si>
  <si>
    <t>406</t>
  </si>
  <si>
    <t>409</t>
  </si>
  <si>
    <t>410</t>
  </si>
  <si>
    <t>415</t>
  </si>
  <si>
    <t>416</t>
  </si>
  <si>
    <t>417</t>
  </si>
  <si>
    <t>418</t>
  </si>
  <si>
    <t>420</t>
  </si>
  <si>
    <t>429</t>
  </si>
  <si>
    <t>430</t>
  </si>
  <si>
    <t>432</t>
  </si>
  <si>
    <t>434</t>
  </si>
  <si>
    <t>436</t>
  </si>
  <si>
    <t>437</t>
  </si>
  <si>
    <t>438</t>
  </si>
  <si>
    <t>439</t>
  </si>
  <si>
    <t>441</t>
  </si>
  <si>
    <t>442</t>
  </si>
  <si>
    <t>445</t>
  </si>
  <si>
    <t>449</t>
  </si>
  <si>
    <t>450</t>
  </si>
  <si>
    <t>451</t>
  </si>
  <si>
    <t>452</t>
  </si>
  <si>
    <t>453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</si>
  <si>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</si>
  <si>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</si>
  <si>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</si>
  <si>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</si>
  <si>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</si>
  <si>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</si>
  <si>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</si>
  <si>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</si>
  <si>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</si>
  <si>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</si>
  <si>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</si>
  <si>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</si>
  <si>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</si>
  <si>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</si>
  <si>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</si>
  <si>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</si>
  <si>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</si>
  <si>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</si>
  <si>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</si>
  <si>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</si>
  <si>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</si>
  <si>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</si>
  <si>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485</t>
  </si>
  <si>
    <t>486</t>
  </si>
  <si>
    <t>487</t>
  </si>
  <si>
    <t>490</t>
  </si>
  <si>
    <t>491</t>
  </si>
  <si>
    <t>493</t>
  </si>
  <si>
    <t>499</t>
  </si>
  <si>
    <t>503</t>
  </si>
  <si>
    <t>510</t>
  </si>
  <si>
    <t>511</t>
  </si>
  <si>
    <t>512</t>
  </si>
  <si>
    <t>513</t>
  </si>
  <si>
    <t>514</t>
  </si>
  <si>
    <t>517</t>
  </si>
  <si>
    <t>519</t>
  </si>
  <si>
    <t>523</t>
  </si>
  <si>
    <t>525</t>
  </si>
  <si>
    <t>527</t>
  </si>
  <si>
    <t>531</t>
  </si>
  <si>
    <t>532</t>
  </si>
  <si>
    <t>534</t>
  </si>
  <si>
    <t>536</t>
  </si>
  <si>
    <t>538</t>
  </si>
  <si>
    <t>539</t>
  </si>
  <si>
    <t>540</t>
  </si>
  <si>
    <t>541</t>
  </si>
  <si>
    <t>542</t>
  </si>
  <si>
    <t>544</t>
  </si>
  <si>
    <t>546</t>
  </si>
  <si>
    <t>547</t>
  </si>
  <si>
    <t>550</t>
  </si>
  <si>
    <t>551</t>
  </si>
  <si>
    <t>555</t>
  </si>
  <si>
    <t>557</t>
  </si>
  <si>
    <t>564</t>
  </si>
  <si>
    <t>565</t>
  </si>
  <si>
    <t>566</t>
  </si>
  <si>
    <t>576</t>
  </si>
  <si>
    <t>577</t>
  </si>
  <si>
    <t>579</t>
  </si>
  <si>
    <t>580</t>
  </si>
  <si>
    <t>581</t>
  </si>
  <si>
    <t>582</t>
  </si>
  <si>
    <t>588</t>
  </si>
  <si>
    <t>591</t>
  </si>
  <si>
    <t>592</t>
  </si>
  <si>
    <t>595</t>
  </si>
  <si>
    <t>606</t>
  </si>
  <si>
    <t>608</t>
  </si>
  <si>
    <t>612</t>
  </si>
  <si>
    <t>613</t>
  </si>
  <si>
    <t>614</t>
  </si>
  <si>
    <t>615</t>
  </si>
  <si>
    <t>616</t>
  </si>
  <si>
    <t>620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</si>
  <si>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</si>
  <si>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</si>
  <si>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</si>
  <si>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</si>
  <si>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</si>
  <si>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</si>
  <si>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</si>
  <si>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</si>
  <si>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</si>
  <si>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</si>
  <si>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</si>
  <si>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</si>
  <si>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</si>
  <si>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</si>
  <si>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</si>
  <si>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</si>
  <si>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</si>
  <si>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</si>
  <si>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</si>
  <si>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</si>
  <si>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</si>
  <si>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</si>
  <si>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</si>
  <si>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</si>
  <si>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662</t>
  </si>
  <si>
    <t>663</t>
  </si>
  <si>
    <t>664</t>
  </si>
  <si>
    <t>665</t>
  </si>
  <si>
    <t>667</t>
  </si>
  <si>
    <t>671</t>
  </si>
  <si>
    <t>678</t>
  </si>
  <si>
    <t>681</t>
  </si>
  <si>
    <t>682</t>
  </si>
  <si>
    <t>683</t>
  </si>
  <si>
    <t>699</t>
  </si>
  <si>
    <t>705</t>
  </si>
  <si>
    <t>716</t>
  </si>
  <si>
    <t>717</t>
  </si>
  <si>
    <t>720</t>
  </si>
  <si>
    <t>721</t>
  </si>
  <si>
    <t>722</t>
  </si>
  <si>
    <t>723</t>
  </si>
  <si>
    <t>725</t>
  </si>
  <si>
    <t>727</t>
  </si>
  <si>
    <t>728</t>
  </si>
  <si>
    <t>731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</si>
  <si>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</si>
  <si>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</si>
  <si>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</si>
  <si>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</si>
  <si>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</si>
  <si>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</si>
  <si>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</si>
  <si>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</si>
  <si>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</si>
  <si>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</si>
  <si>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</si>
  <si>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</si>
  <si>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</si>
  <si>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</si>
  <si>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</si>
  <si>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</si>
  <si>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</si>
  <si>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</si>
  <si>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</si>
  <si>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</si>
  <si>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</si>
  <si>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</si>
  <si>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</si>
  <si>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</si>
  <si>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</si>
  <si>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</si>
  <si>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</si>
  <si>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764</t>
  </si>
  <si>
    <t>765</t>
  </si>
  <si>
    <t>766</t>
  </si>
  <si>
    <t>768</t>
  </si>
  <si>
    <t>771</t>
  </si>
  <si>
    <t>774</t>
  </si>
  <si>
    <t>776</t>
  </si>
  <si>
    <t>777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</si>
  <si>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</si>
  <si>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</si>
  <si>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</si>
  <si>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</si>
  <si>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</si>
  <si>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</si>
  <si>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</si>
  <si>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</si>
  <si>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</si>
  <si>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</si>
  <si>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</si>
  <si>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</si>
  <si>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</si>
  <si>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793</t>
  </si>
  <si>
    <t>794</t>
  </si>
  <si>
    <t>795</t>
  </si>
  <si>
    <t>796</t>
  </si>
  <si>
    <t>798</t>
  </si>
  <si>
    <t>801</t>
  </si>
  <si>
    <t>802</t>
  </si>
  <si>
    <t>803</t>
  </si>
  <si>
    <t>807</t>
  </si>
  <si>
    <t>808</t>
  </si>
  <si>
    <t>809</t>
  </si>
  <si>
    <t>810</t>
  </si>
  <si>
    <t>812</t>
  </si>
  <si>
    <t>813</t>
  </si>
  <si>
    <t>814</t>
  </si>
  <si>
    <t>815</t>
  </si>
  <si>
    <t>818</t>
  </si>
  <si>
    <t>819</t>
  </si>
  <si>
    <t>820</t>
  </si>
  <si>
    <t>821</t>
  </si>
  <si>
    <t>822</t>
  </si>
  <si>
    <t>823</t>
  </si>
  <si>
    <t>824</t>
  </si>
  <si>
    <t>828</t>
  </si>
  <si>
    <t>829</t>
  </si>
  <si>
    <t>830</t>
  </si>
  <si>
    <t>831</t>
  </si>
  <si>
    <t>833</t>
  </si>
  <si>
    <t>834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</si>
  <si>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</si>
  <si>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</si>
  <si>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</si>
  <si>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</si>
  <si>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</si>
  <si>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</si>
  <si>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</si>
  <si>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</si>
  <si>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</si>
  <si>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</si>
  <si>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</si>
  <si>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</si>
  <si>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</si>
  <si>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</si>
  <si>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</si>
  <si>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</si>
  <si>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</si>
  <si>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</si>
  <si>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</si>
  <si>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</si>
  <si>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</si>
  <si>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</si>
  <si>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868</t>
  </si>
  <si>
    <t>Водонагреватель BALLU</t>
  </si>
  <si>
    <t>Ларь морозильный Zarget</t>
  </si>
  <si>
    <t>шкаф холодильного типа ларь "Бирюса" 355VK</t>
  </si>
  <si>
    <t>Interwrite Dual Board</t>
  </si>
  <si>
    <t xml:space="preserve">насосная станция </t>
  </si>
  <si>
    <t>2019</t>
  </si>
  <si>
    <t>Емкость для воды</t>
  </si>
  <si>
    <t>Водонагреватель 30М3</t>
  </si>
  <si>
    <t>стол кухонный</t>
  </si>
  <si>
    <r>
      <rPr>
        <sz val="10"/>
        <rFont val="Times New Roman"/>
        <family val="1"/>
        <charset val="204"/>
      </rPr>
      <t>ПК Моноблок</t>
    </r>
    <r>
      <rPr>
        <b/>
        <sz val="10"/>
        <rFont val="Times New Roman"/>
        <family val="1"/>
      </rPr>
      <t xml:space="preserve">  </t>
    </r>
    <r>
      <rPr>
        <sz val="10"/>
        <rFont val="Times New Roman"/>
        <family val="1"/>
        <charset val="204"/>
      </rPr>
      <t>НР-200 G3</t>
    </r>
  </si>
  <si>
    <t>МФУ Лазерное HP Laser Jet Pro</t>
  </si>
  <si>
    <t>MFP V426 dw</t>
  </si>
  <si>
    <t xml:space="preserve">Антенна Ubiguiti </t>
  </si>
  <si>
    <t>Omni AMO-5G13</t>
  </si>
  <si>
    <t>Ноутбук YH Core I3-7020U</t>
  </si>
  <si>
    <t>МФУ YH Ink Tank 319 AIO</t>
  </si>
  <si>
    <t>Коммутатор D-link DGS-1210-52/ME</t>
  </si>
  <si>
    <t>Коммутатор D-link DGS-1210-28/ME</t>
  </si>
  <si>
    <t>Системный блок Intel Pentium G4400 3.3 GHz/4Gb DDR4/500Gb/DVD-RV/450 W АТХ</t>
  </si>
  <si>
    <t xml:space="preserve">Цифровое фортепиано "АР-270" </t>
  </si>
  <si>
    <t>Системный блок Core i3-8100/8Gb DDR4/240Gb SSD/500W</t>
  </si>
  <si>
    <t>МФУ Kyocera M2040DN (принтер/сканер/копир) 40стр/мин,1200*1200 dpi.512 Мб.Ethernet?USB 2.0. Dupiex</t>
  </si>
  <si>
    <t>электронное пианино</t>
  </si>
  <si>
    <t>плательный шкаф</t>
  </si>
  <si>
    <t>шкаф Ольга</t>
  </si>
  <si>
    <t>МБУК "Баунтовский межпоселенческий организационно-методический центр"</t>
  </si>
  <si>
    <t>МКУК "отдел культуры местной администрации МО "Баунтовский эвенкийский район"</t>
  </si>
  <si>
    <t>Компьютер (комплект:мониторViewSonic,клав.+мышь,системный блок Core i-3)</t>
  </si>
  <si>
    <t>монитор: ViewSonic,VS17471; системный блок: Core i3-8100/8 Gb DDR4/240 Gb SSD/500w, A0079000</t>
  </si>
  <si>
    <t>МФУ Kyocera M2040DN (принтер/сканер/копир)</t>
  </si>
  <si>
    <t>Kyocera, ecosys M2040dn</t>
  </si>
  <si>
    <t>монитор: ViewSonic,VS16218; системный блок: Core i3-8100/8 Gb DDR4/240 Gb SSD/500w,78734</t>
  </si>
  <si>
    <t>монитор: ViewSonic,VS16218; системный блок: Core i3-8100/8 Gb DDR4/240 Gb SSD/500w,78735</t>
  </si>
  <si>
    <t>монитор: ViewSonic,VS16218; системный блок: Core i3-8100/16 Gb DDR4/240 Gb SSD/500w,78736</t>
  </si>
  <si>
    <t>монитор: ViewSonic,VS17471; системный блок: Core i3-8100/8 GeForce GTX 1050 Ti 4 Gb/240 Gb SSD/500w, A0079192</t>
  </si>
  <si>
    <t>Спутниковый телефон (Комплект "Thuraya XT-LITE+100)</t>
  </si>
  <si>
    <t>Комплект "Thuraya XT-LITE+100</t>
  </si>
  <si>
    <t>Гардероб с выдв.штангой 800*420*2170 орех</t>
  </si>
  <si>
    <t>Гардероб с выдв.штангой, GBA-54 N</t>
  </si>
  <si>
    <t>МКУК "Отдел культуры местной администрации МО "Баунтовский эвенкийский район"</t>
  </si>
  <si>
    <t>монитор: ViewSonic,VS17471; системный блок:  Core i3-8100/8GB/ GeForce GTX 1050 Ti 4 Gb/240 Gb SSD/500w, A0078999</t>
  </si>
  <si>
    <t>Станция насосная "Джамбо"</t>
  </si>
  <si>
    <t>Электропечь ПЭЖ-4 4-х комф с жарочным шкафом</t>
  </si>
  <si>
    <t>кресло кровать (кожа)</t>
  </si>
  <si>
    <t>Холодильник Elenberg RF</t>
  </si>
  <si>
    <t>Проектор BenQ</t>
  </si>
  <si>
    <t>Тестомес HS-30P Viatto</t>
  </si>
  <si>
    <t xml:space="preserve">буфет </t>
  </si>
  <si>
    <t>Компьютер в сборе (системный блок Фриком, монитор Dell</t>
  </si>
  <si>
    <t>Музыкальный центр ВВК</t>
  </si>
  <si>
    <t>Водонагреватель Атлантик ROUND 100</t>
  </si>
  <si>
    <t xml:space="preserve">Системный блок Aser </t>
  </si>
  <si>
    <t>Системный блок Core i59400/H310/8Gb/480Gb</t>
  </si>
  <si>
    <t>стеллаж для сушки посуды</t>
  </si>
  <si>
    <t>шкаф 3-х дверный</t>
  </si>
  <si>
    <t>МФУ Kyocera ECOSYS M27335dn</t>
  </si>
  <si>
    <t xml:space="preserve">Холодильник "Бирюса" </t>
  </si>
  <si>
    <t>Ноутбук Acer Aspire</t>
  </si>
  <si>
    <t xml:space="preserve">ванна моечная Эконом </t>
  </si>
  <si>
    <t>Плита электрическая ПЭ -4/0</t>
  </si>
  <si>
    <t>ГАЗ 3307</t>
  </si>
  <si>
    <t>Мотопомпа HUSQVARNAW40P</t>
  </si>
  <si>
    <t>Швейная шина</t>
  </si>
  <si>
    <t>Телевизор для видеонаблюдения</t>
  </si>
  <si>
    <t>Телевизор LED</t>
  </si>
  <si>
    <t>Акустическая система</t>
  </si>
  <si>
    <t>Рабочая станция оператора</t>
  </si>
  <si>
    <t>Рабочая станция записи ответов (Ноутбук Dell Inspirion)</t>
  </si>
  <si>
    <t>Рабочая станция печати (Монитор Viev Sonig, системный блок 792456, ИБП)</t>
  </si>
  <si>
    <t>Рабочая станция сканирования (Монитор Viev Sonik, сист блок, ИБП</t>
  </si>
  <si>
    <t>Лазерный принтер Kyocera Dokument Solutions ECOSYS модель Р2035d</t>
  </si>
  <si>
    <t xml:space="preserve">Сканер протяжной Epson DS530 </t>
  </si>
  <si>
    <t>Промышленный принтер</t>
  </si>
  <si>
    <t>Системный блок Фриком Core</t>
  </si>
  <si>
    <t xml:space="preserve">Кресло руководителя </t>
  </si>
  <si>
    <t>Республика Бурятия, Баунтовский эвенкийский район, с.Багдарин, Ленина, д. 103а</t>
  </si>
  <si>
    <t>Республика Бурятия, Баунтовский эвенкийский район, п. Уакит, ул. Советская, д.4</t>
  </si>
  <si>
    <t>Республика Бурятия, Баунтовский эвенкийский район, с.Багдарин,  ул. Строительная, д.9</t>
  </si>
  <si>
    <t>Республика Бурятия, Баунтовский эвенкийский район, п. Россошино, ул. Школьная,11-2</t>
  </si>
  <si>
    <t>Республика Бурятия, Баунтовский эвенкийский район, с. Багдарин, ул. Молодежная, д. 14, кв. 3</t>
  </si>
  <si>
    <t>Республика Бурятия, Баунтовский эвенкийский район, п. Варваринский, ул. Красноармейская, 37</t>
  </si>
  <si>
    <t>Республика Бурятия, Баунтовский эвенкийский район, п. Уакит, ул. Советская, д.15а</t>
  </si>
  <si>
    <t>Республика Бурятия, Баунтовский эвенкийский район, с. Багдарин, ул. Редковского, д. 16</t>
  </si>
  <si>
    <t>Республика Бурятия, Баунтовский эвенкийский район, с. Багдарин, ул. Комсомольская, д.1</t>
  </si>
  <si>
    <t>Республика Бурятия, Баунтовский эвенкийский район, с. Багдарин, ул. Ленина, д. 111, кв.</t>
  </si>
  <si>
    <t xml:space="preserve">Помещение№ 2  в здании нежилом </t>
  </si>
  <si>
    <t xml:space="preserve">Помещение№№ 6 , 16 в здании нежилом </t>
  </si>
  <si>
    <t>Республика Бурятия, Баунтовский эвенкийский район, с. Багдарин, ул. Баунтовская, д. 60</t>
  </si>
  <si>
    <t>Компьютер (комплект:монитор, клав. +мышь Samsung, системный блок Core i-3</t>
  </si>
  <si>
    <t>Шкаф бухгалтерский КБ</t>
  </si>
  <si>
    <t>Принтер Еpson L805</t>
  </si>
  <si>
    <t>Ноутбук Asus VivoBook</t>
  </si>
  <si>
    <t>Активная акустическая система с  МР3 Volto Disko Box</t>
  </si>
  <si>
    <t>МФУ Epson L7180</t>
  </si>
  <si>
    <t>Ноутбук НР 17</t>
  </si>
  <si>
    <t>Шкаф архивный АМТ-1812</t>
  </si>
  <si>
    <t>Картина "В гостях у деда"</t>
  </si>
  <si>
    <t>Картина "Крещенская ночь"</t>
  </si>
  <si>
    <t>Компьютер (комплект:монитор Samsung, клав+мышь, ПК DEXP cистемный блок Core i-3</t>
  </si>
  <si>
    <t>МФУ Kyocera ECOSUS М2735 dn (принтер/сканер/копир/факс)</t>
  </si>
  <si>
    <t xml:space="preserve">Ноутбук Lenovo IdeaPad </t>
  </si>
  <si>
    <t>Ростовая фигура "Северный олень"</t>
  </si>
  <si>
    <t>Сумка-чехол для ростовой фигуры</t>
  </si>
  <si>
    <t>костюм эвенкийский Киладай</t>
  </si>
  <si>
    <t>Нутбук Asus VivoBook X540YA-X00470</t>
  </si>
  <si>
    <t>Генератор бензиновый КВ 5000</t>
  </si>
  <si>
    <t xml:space="preserve">Ноутбук Aser </t>
  </si>
  <si>
    <t xml:space="preserve">Принтер струйный  Epson </t>
  </si>
  <si>
    <t>Набор инструментов SATA</t>
  </si>
  <si>
    <t>Шкаф трехдверный</t>
  </si>
  <si>
    <t>кулисы для сцены из синего бархата</t>
  </si>
  <si>
    <t>шкаф архивный АМ-1845/4</t>
  </si>
  <si>
    <t>Конструкция мобильного  шатра (палатка) Тент, размером 4*8 в компбекте с крышей и стенками.</t>
  </si>
  <si>
    <t>МФУ Epson L3100</t>
  </si>
  <si>
    <t>портативная акустическая система</t>
  </si>
  <si>
    <t>Компьютер в комплекте Pentium</t>
  </si>
  <si>
    <t>МФУHP Laserlet Pro MFP</t>
  </si>
  <si>
    <t>Системный блок Core Intel</t>
  </si>
  <si>
    <t>МФУ HP Lasser Jet</t>
  </si>
  <si>
    <t>Аккумулятор тепловой 500 л.</t>
  </si>
  <si>
    <t>Котел Д-50</t>
  </si>
  <si>
    <t>Ноутбук Paskard BeII</t>
  </si>
  <si>
    <t>Принтер струйный Epson</t>
  </si>
  <si>
    <t xml:space="preserve">Цифровая зеркальная фотокамера Canon </t>
  </si>
  <si>
    <t>Проектор Actr</t>
  </si>
  <si>
    <t>Мемориальная доска Воронина Г.И.</t>
  </si>
  <si>
    <t>библиотечный фонд Высотиной</t>
  </si>
  <si>
    <t>библиотечный фонд 2012Доржиева</t>
  </si>
  <si>
    <t>Здание средней школы</t>
  </si>
  <si>
    <t>МФУKyocera ECOSYS M3660idn</t>
  </si>
  <si>
    <t>Перечень земельных участков  муниципальной собственности по состоянию на 01.01.2020 г.</t>
  </si>
  <si>
    <t>Акустическая система Behringer B115MP3</t>
  </si>
  <si>
    <t>Вокальная радиосистема Volta US2</t>
  </si>
  <si>
    <t>Акустическая система F-150n</t>
  </si>
  <si>
    <t>Проектор</t>
  </si>
  <si>
    <t>Акустическая система Xline spg 1599</t>
  </si>
  <si>
    <t>Принтер EPSON L805</t>
  </si>
  <si>
    <t>Ноутбук Asus Х540L</t>
  </si>
  <si>
    <t>Активный студийный монитор Yamaxa HS5 70 Bт 8</t>
  </si>
  <si>
    <t>Синтезатор VB PSR-340</t>
  </si>
  <si>
    <t>Активный СА6220</t>
  </si>
  <si>
    <t>Калориферная установка СФО 40кВт</t>
  </si>
  <si>
    <t>Микшерский пульт Х1204</t>
  </si>
  <si>
    <t>Микшерский пульт ХENYXX1832USB</t>
  </si>
  <si>
    <t>Yamaha MG16XU микшерский пульт</t>
  </si>
  <si>
    <t>Акустическая система двухполосная INFOTONE IPS15 HA</t>
  </si>
  <si>
    <t>Вокальная радиосистема Volta U2</t>
  </si>
  <si>
    <t>Infotone EVO15 F frnbdyfz 2-x полосная</t>
  </si>
  <si>
    <t>Следящая пушка, белый светодиод 75 Вт</t>
  </si>
  <si>
    <t>Камера PoverShor SX 430 IS камера</t>
  </si>
  <si>
    <t>Лазерное МФУ Brother DCP-1602R</t>
  </si>
  <si>
    <t>Ноутбук Lenovo Ideapad 330-150ARR</t>
  </si>
  <si>
    <t>DEXP Aquilon O164 персоональный компьютер</t>
  </si>
  <si>
    <t>Системный блок DEXP Core i9400F/8</t>
  </si>
  <si>
    <t>Автомобиль ГАЗ 3307</t>
  </si>
  <si>
    <t>Экскаватор Samsung Volvo EC55</t>
  </si>
  <si>
    <t>Ноутбук ASUS R556QG-XO500T</t>
  </si>
  <si>
    <t>Проектор VievSonik</t>
  </si>
  <si>
    <t>Стеллаж металлический</t>
  </si>
  <si>
    <t>З2 канальный IP-видеорегистратор</t>
  </si>
  <si>
    <t>Видеокамера Falkon Eye</t>
  </si>
  <si>
    <t>Видеокамера DANUA</t>
  </si>
  <si>
    <t>МФУ Canon</t>
  </si>
  <si>
    <t>Системный блок Фриком Оптим Core i3 8100</t>
  </si>
  <si>
    <t>Cистемный блок Deii Vostro 3470</t>
  </si>
  <si>
    <t>ПК Моноблок Aser Aspire C24-865</t>
  </si>
  <si>
    <t>Телевизор Led Starwind 55</t>
  </si>
  <si>
    <t>11</t>
  </si>
  <si>
    <t>12</t>
  </si>
  <si>
    <t>13</t>
  </si>
  <si>
    <t>14</t>
  </si>
  <si>
    <t>21</t>
  </si>
  <si>
    <t>45</t>
  </si>
  <si>
    <t>46</t>
  </si>
  <si>
    <t>47</t>
  </si>
  <si>
    <t>52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</si>
  <si>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</si>
  <si>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</si>
  <si>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</si>
  <si>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</si>
  <si>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</si>
  <si>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</si>
  <si>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</si>
  <si>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</si>
  <si>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</si>
  <si>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</si>
  <si>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65</t>
  </si>
  <si>
    <t>66</t>
  </si>
  <si>
    <t>67</t>
  </si>
  <si>
    <t>68</t>
  </si>
  <si>
    <t>69</t>
  </si>
  <si>
    <t>71</t>
  </si>
  <si>
    <t>85</t>
  </si>
  <si>
    <t>86</t>
  </si>
  <si>
    <t>87</t>
  </si>
  <si>
    <t>90</t>
  </si>
  <si>
    <t>91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</si>
  <si>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</si>
  <si>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</si>
  <si>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</si>
  <si>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</si>
  <si>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</si>
  <si>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</si>
  <si>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</si>
  <si>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</si>
  <si>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</si>
  <si>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Фонарь уличный Сити 400</t>
  </si>
  <si>
    <t>IP камера Nikvision</t>
  </si>
  <si>
    <t>Горка Слоник</t>
  </si>
  <si>
    <t>Горка Рыбка</t>
  </si>
  <si>
    <t>Машинка с горкой</t>
  </si>
  <si>
    <t>Паравозик с горкой</t>
  </si>
  <si>
    <t>Качели комбинированные с диваном</t>
  </si>
  <si>
    <t>Карасель "Мандарин"</t>
  </si>
  <si>
    <t>Игровой комплекс Жар-птица</t>
  </si>
  <si>
    <t>Игровой комплекс "Джунгли"</t>
  </si>
  <si>
    <t>Карусель "Василек"</t>
  </si>
  <si>
    <t>Песочница с крышей</t>
  </si>
  <si>
    <t>17,356,00</t>
  </si>
  <si>
    <t>Беседка Ветерок</t>
  </si>
  <si>
    <t>Теннисный стол</t>
  </si>
  <si>
    <t>Туалет общего пользования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</si>
</sst>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0.0"/>
    <numFmt numFmtId="166" formatCode="#,##0.00;[Red]\-#,##0.00"/>
    <numFmt numFmtId="167" formatCode="0&quot; года&quot;"/>
    <numFmt numFmtId="168" formatCode="000000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name val="Times New Roman CYR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</font>
    <font>
      <b/>
      <sz val="10"/>
      <name val="Times New Roman"/>
      <family val="1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 tint="4.9989318521683403E-2"/>
      <name val="Times New Roman"/>
      <family val="1"/>
    </font>
    <font>
      <b/>
      <sz val="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8">
    <xf numFmtId="0" fontId="0" fillId="0" borderId="0" xfId="0"/>
    <xf numFmtId="0" fontId="2" fillId="0" borderId="0" xfId="0" applyFont="1" applyAlignment="1">
      <alignment horizontal="center"/>
    </xf>
    <xf numFmtId="49" fontId="2" fillId="0" borderId="0" xfId="0" applyNumberFormat="1" applyFont="1" applyAlignment="1"/>
    <xf numFmtId="2" fontId="2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/>
    <xf numFmtId="2" fontId="0" fillId="0" borderId="0" xfId="0" applyNumberFormat="1"/>
    <xf numFmtId="0" fontId="0" fillId="0" borderId="0" xfId="0" applyBorder="1" applyAlignment="1">
      <alignment horizontal="center"/>
    </xf>
    <xf numFmtId="0" fontId="4" fillId="0" borderId="0" xfId="0" applyFont="1" applyBorder="1"/>
    <xf numFmtId="0" fontId="7" fillId="0" borderId="0" xfId="0" applyFont="1"/>
    <xf numFmtId="2" fontId="2" fillId="2" borderId="1" xfId="0" applyNumberFormat="1" applyFont="1" applyFill="1" applyBorder="1"/>
    <xf numFmtId="2" fontId="3" fillId="2" borderId="1" xfId="0" applyNumberFormat="1" applyFont="1" applyFill="1" applyBorder="1"/>
    <xf numFmtId="2" fontId="2" fillId="2" borderId="9" xfId="0" applyNumberFormat="1" applyFont="1" applyFill="1" applyBorder="1"/>
    <xf numFmtId="2" fontId="3" fillId="2" borderId="14" xfId="0" applyNumberFormat="1" applyFont="1" applyFill="1" applyBorder="1"/>
    <xf numFmtId="0" fontId="3" fillId="2" borderId="0" xfId="0" applyFont="1" applyFill="1"/>
    <xf numFmtId="2" fontId="3" fillId="2" borderId="9" xfId="0" applyNumberFormat="1" applyFont="1" applyFill="1" applyBorder="1"/>
    <xf numFmtId="2" fontId="2" fillId="2" borderId="0" xfId="0" applyNumberFormat="1" applyFont="1" applyFill="1" applyBorder="1"/>
    <xf numFmtId="2" fontId="4" fillId="2" borderId="10" xfId="0" applyNumberFormat="1" applyFont="1" applyFill="1" applyBorder="1"/>
    <xf numFmtId="2" fontId="4" fillId="2" borderId="1" xfId="0" applyNumberFormat="1" applyFont="1" applyFill="1" applyBorder="1"/>
    <xf numFmtId="2" fontId="4" fillId="2" borderId="14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/>
    <xf numFmtId="2" fontId="4" fillId="2" borderId="9" xfId="0" applyNumberFormat="1" applyFont="1" applyFill="1" applyBorder="1"/>
    <xf numFmtId="2" fontId="10" fillId="2" borderId="1" xfId="0" applyNumberFormat="1" applyFont="1" applyFill="1" applyBorder="1" applyAlignment="1" applyProtection="1">
      <alignment horizontal="right" wrapText="1"/>
    </xf>
    <xf numFmtId="2" fontId="4" fillId="2" borderId="1" xfId="0" applyNumberFormat="1" applyFont="1" applyFill="1" applyBorder="1" applyAlignment="1">
      <alignment horizontal="right" wrapText="1"/>
    </xf>
    <xf numFmtId="1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" fontId="2" fillId="2" borderId="0" xfId="0" applyNumberFormat="1" applyFont="1" applyFill="1"/>
    <xf numFmtId="0" fontId="0" fillId="2" borderId="0" xfId="0" applyFill="1" applyAlignment="1">
      <alignment horizontal="center"/>
    </xf>
    <xf numFmtId="0" fontId="3" fillId="2" borderId="0" xfId="0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2" fontId="0" fillId="2" borderId="0" xfId="0" applyNumberFormat="1" applyFill="1"/>
    <xf numFmtId="0" fontId="2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left" wrapText="1"/>
    </xf>
    <xf numFmtId="0" fontId="4" fillId="2" borderId="1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2" fontId="3" fillId="2" borderId="10" xfId="0" applyNumberFormat="1" applyFont="1" applyFill="1" applyBorder="1"/>
    <xf numFmtId="49" fontId="2" fillId="2" borderId="0" xfId="0" applyNumberFormat="1" applyFont="1" applyFill="1" applyBorder="1" applyAlignment="1"/>
    <xf numFmtId="49" fontId="2" fillId="2" borderId="0" xfId="0" applyNumberFormat="1" applyFont="1" applyFill="1" applyAlignment="1"/>
    <xf numFmtId="0" fontId="4" fillId="2" borderId="10" xfId="0" applyFont="1" applyFill="1" applyBorder="1" applyAlignment="1">
      <alignment horizontal="left" wrapText="1"/>
    </xf>
    <xf numFmtId="2" fontId="4" fillId="2" borderId="1" xfId="0" applyNumberFormat="1" applyFont="1" applyFill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top" wrapText="1"/>
    </xf>
    <xf numFmtId="0" fontId="7" fillId="0" borderId="1" xfId="0" applyFont="1" applyBorder="1"/>
    <xf numFmtId="2" fontId="10" fillId="2" borderId="1" xfId="0" applyNumberFormat="1" applyFont="1" applyFill="1" applyBorder="1"/>
    <xf numFmtId="49" fontId="0" fillId="0" borderId="0" xfId="0" applyNumberFormat="1" applyAlignment="1"/>
    <xf numFmtId="49" fontId="2" fillId="2" borderId="1" xfId="0" applyNumberFormat="1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right" vertical="top"/>
    </xf>
    <xf numFmtId="2" fontId="13" fillId="0" borderId="0" xfId="0" applyNumberFormat="1" applyFont="1"/>
    <xf numFmtId="2" fontId="2" fillId="2" borderId="1" xfId="0" applyNumberFormat="1" applyFont="1" applyFill="1" applyBorder="1" applyAlignment="1">
      <alignment horizontal="right" vertical="top" wrapText="1"/>
    </xf>
    <xf numFmtId="2" fontId="3" fillId="2" borderId="10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 wrapText="1"/>
    </xf>
    <xf numFmtId="0" fontId="3" fillId="2" borderId="10" xfId="0" applyFont="1" applyFill="1" applyBorder="1"/>
    <xf numFmtId="2" fontId="3" fillId="2" borderId="1" xfId="0" applyNumberFormat="1" applyFont="1" applyFill="1" applyBorder="1" applyAlignment="1">
      <alignment horizontal="right" wrapText="1"/>
    </xf>
    <xf numFmtId="2" fontId="4" fillId="2" borderId="1" xfId="0" applyNumberFormat="1" applyFont="1" applyFill="1" applyBorder="1" applyAlignment="1">
      <alignment horizontal="right"/>
    </xf>
    <xf numFmtId="2" fontId="8" fillId="2" borderId="1" xfId="0" applyNumberFormat="1" applyFont="1" applyFill="1" applyBorder="1"/>
    <xf numFmtId="0" fontId="2" fillId="2" borderId="14" xfId="0" applyFont="1" applyFill="1" applyBorder="1" applyAlignment="1">
      <alignment horizontal="center"/>
    </xf>
    <xf numFmtId="49" fontId="2" fillId="2" borderId="14" xfId="0" applyNumberFormat="1" applyFont="1" applyFill="1" applyBorder="1" applyAlignment="1"/>
    <xf numFmtId="0" fontId="11" fillId="2" borderId="0" xfId="0" applyFont="1" applyFill="1" applyBorder="1"/>
    <xf numFmtId="0" fontId="2" fillId="2" borderId="10" xfId="0" applyFont="1" applyFill="1" applyBorder="1"/>
    <xf numFmtId="2" fontId="11" fillId="2" borderId="0" xfId="0" applyNumberFormat="1" applyFont="1" applyFill="1" applyBorder="1"/>
    <xf numFmtId="0" fontId="7" fillId="2" borderId="1" xfId="0" applyFont="1" applyFill="1" applyBorder="1"/>
    <xf numFmtId="2" fontId="2" fillId="2" borderId="1" xfId="0" applyNumberFormat="1" applyFont="1" applyFill="1" applyBorder="1" applyAlignment="1">
      <alignment vertical="top"/>
    </xf>
    <xf numFmtId="49" fontId="2" fillId="2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justify" vertical="center"/>
    </xf>
    <xf numFmtId="2" fontId="4" fillId="2" borderId="1" xfId="0" applyNumberFormat="1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vertical="top" wrapText="1"/>
    </xf>
    <xf numFmtId="2" fontId="0" fillId="2" borderId="1" xfId="0" applyNumberFormat="1" applyFill="1" applyBorder="1"/>
    <xf numFmtId="2" fontId="2" fillId="2" borderId="1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wrapText="1"/>
    </xf>
    <xf numFmtId="2" fontId="10" fillId="2" borderId="1" xfId="0" applyNumberFormat="1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right" vertical="top" wrapText="1"/>
    </xf>
    <xf numFmtId="2" fontId="4" fillId="2" borderId="4" xfId="0" applyNumberFormat="1" applyFont="1" applyFill="1" applyBorder="1"/>
    <xf numFmtId="2" fontId="2" fillId="2" borderId="1" xfId="0" applyNumberFormat="1" applyFont="1" applyFill="1" applyBorder="1" applyAlignment="1">
      <alignment vertical="top" wrapText="1"/>
    </xf>
    <xf numFmtId="2" fontId="0" fillId="0" borderId="0" xfId="0" applyNumberFormat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14" xfId="0" applyNumberFormat="1" applyFont="1" applyFill="1" applyBorder="1" applyAlignment="1">
      <alignment horizontal="center"/>
    </xf>
    <xf numFmtId="0" fontId="8" fillId="0" borderId="0" xfId="0" applyFont="1"/>
    <xf numFmtId="2" fontId="4" fillId="2" borderId="1" xfId="0" applyNumberFormat="1" applyFont="1" applyFill="1" applyBorder="1" applyAlignment="1">
      <alignment horizontal="right" vertical="top"/>
    </xf>
    <xf numFmtId="2" fontId="9" fillId="2" borderId="1" xfId="0" applyNumberFormat="1" applyFont="1" applyFill="1" applyBorder="1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vertical="top"/>
    </xf>
    <xf numFmtId="0" fontId="2" fillId="2" borderId="1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vertical="center"/>
    </xf>
    <xf numFmtId="49" fontId="2" fillId="2" borderId="14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2" fontId="13" fillId="2" borderId="1" xfId="0" applyNumberFormat="1" applyFont="1" applyFill="1" applyBorder="1"/>
    <xf numFmtId="49" fontId="4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top"/>
    </xf>
    <xf numFmtId="0" fontId="2" fillId="2" borderId="9" xfId="0" applyFont="1" applyFill="1" applyBorder="1"/>
    <xf numFmtId="0" fontId="2" fillId="2" borderId="8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2" fontId="8" fillId="2" borderId="1" xfId="0" applyNumberFormat="1" applyFont="1" applyFill="1" applyBorder="1" applyAlignment="1">
      <alignment horizontal="right"/>
    </xf>
    <xf numFmtId="49" fontId="8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2" fontId="4" fillId="2" borderId="1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left" wrapText="1"/>
    </xf>
    <xf numFmtId="2" fontId="2" fillId="2" borderId="1" xfId="0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2" fontId="11" fillId="2" borderId="1" xfId="0" applyNumberFormat="1" applyFont="1" applyFill="1" applyBorder="1"/>
    <xf numFmtId="2" fontId="9" fillId="2" borderId="1" xfId="0" applyNumberFormat="1" applyFont="1" applyFill="1" applyBorder="1" applyAlignment="1">
      <alignment horizontal="right" wrapText="1"/>
    </xf>
    <xf numFmtId="2" fontId="9" fillId="2" borderId="1" xfId="0" applyNumberFormat="1" applyFont="1" applyFill="1" applyBorder="1" applyAlignment="1">
      <alignment horizontal="right" vertical="top" wrapText="1"/>
    </xf>
    <xf numFmtId="49" fontId="10" fillId="2" borderId="1" xfId="0" applyNumberFormat="1" applyFont="1" applyFill="1" applyBorder="1" applyAlignment="1">
      <alignment horizontal="left" wrapText="1"/>
    </xf>
    <xf numFmtId="2" fontId="2" fillId="2" borderId="9" xfId="0" applyNumberFormat="1" applyFont="1" applyFill="1" applyBorder="1" applyAlignment="1">
      <alignment horizontal="right" vertical="center"/>
    </xf>
    <xf numFmtId="49" fontId="0" fillId="2" borderId="1" xfId="0" applyNumberFormat="1" applyFill="1" applyBorder="1" applyAlignment="1"/>
    <xf numFmtId="49" fontId="2" fillId="2" borderId="9" xfId="0" applyNumberFormat="1" applyFont="1" applyFill="1" applyBorder="1" applyAlignment="1">
      <alignment horizontal="left" vertical="top" wrapText="1"/>
    </xf>
    <xf numFmtId="2" fontId="16" fillId="2" borderId="1" xfId="0" applyNumberFormat="1" applyFont="1" applyFill="1" applyBorder="1"/>
    <xf numFmtId="0" fontId="4" fillId="2" borderId="10" xfId="0" applyFont="1" applyFill="1" applyBorder="1" applyAlignment="1">
      <alignment horizontal="right"/>
    </xf>
    <xf numFmtId="2" fontId="4" fillId="2" borderId="9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 vertical="top" wrapText="1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 wrapText="1"/>
    </xf>
    <xf numFmtId="49" fontId="7" fillId="2" borderId="1" xfId="0" applyNumberFormat="1" applyFont="1" applyFill="1" applyBorder="1"/>
    <xf numFmtId="0" fontId="11" fillId="2" borderId="1" xfId="0" applyFont="1" applyFill="1" applyBorder="1"/>
    <xf numFmtId="2" fontId="4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2" fontId="4" fillId="2" borderId="12" xfId="0" applyNumberFormat="1" applyFont="1" applyFill="1" applyBorder="1"/>
    <xf numFmtId="2" fontId="8" fillId="2" borderId="1" xfId="0" applyNumberFormat="1" applyFont="1" applyFill="1" applyBorder="1" applyAlignment="1">
      <alignment vertical="top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left"/>
    </xf>
    <xf numFmtId="2" fontId="4" fillId="2" borderId="10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/>
    <xf numFmtId="0" fontId="0" fillId="2" borderId="1" xfId="0" applyFill="1" applyBorder="1"/>
    <xf numFmtId="0" fontId="2" fillId="2" borderId="1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top" wrapText="1"/>
    </xf>
    <xf numFmtId="49" fontId="4" fillId="2" borderId="14" xfId="0" applyNumberFormat="1" applyFont="1" applyFill="1" applyBorder="1" applyAlignment="1"/>
    <xf numFmtId="0" fontId="4" fillId="2" borderId="12" xfId="0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center" wrapText="1"/>
    </xf>
    <xf numFmtId="49" fontId="4" fillId="2" borderId="8" xfId="0" applyNumberFormat="1" applyFont="1" applyFill="1" applyBorder="1" applyAlignment="1"/>
    <xf numFmtId="0" fontId="4" fillId="2" borderId="1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left" wrapText="1"/>
    </xf>
    <xf numFmtId="49" fontId="8" fillId="2" borderId="14" xfId="0" applyNumberFormat="1" applyFont="1" applyFill="1" applyBorder="1" applyAlignment="1"/>
    <xf numFmtId="49" fontId="0" fillId="2" borderId="10" xfId="0" applyNumberFormat="1" applyFill="1" applyBorder="1" applyAlignment="1"/>
    <xf numFmtId="2" fontId="3" fillId="2" borderId="9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2" fillId="2" borderId="8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center"/>
    </xf>
    <xf numFmtId="0" fontId="4" fillId="2" borderId="1" xfId="0" applyFont="1" applyFill="1" applyBorder="1"/>
    <xf numFmtId="49" fontId="0" fillId="2" borderId="12" xfId="0" applyNumberFormat="1" applyFill="1" applyBorder="1" applyAlignment="1"/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horizontal="left" wrapText="1"/>
    </xf>
    <xf numFmtId="49" fontId="11" fillId="2" borderId="1" xfId="0" applyNumberFormat="1" applyFont="1" applyFill="1" applyBorder="1" applyAlignment="1"/>
    <xf numFmtId="0" fontId="4" fillId="2" borderId="0" xfId="0" applyFont="1" applyFill="1" applyBorder="1" applyAlignment="1">
      <alignment horizontal="center"/>
    </xf>
    <xf numFmtId="49" fontId="11" fillId="2" borderId="8" xfId="0" applyNumberFormat="1" applyFont="1" applyFill="1" applyBorder="1" applyAlignment="1"/>
    <xf numFmtId="49" fontId="11" fillId="2" borderId="0" xfId="0" applyNumberFormat="1" applyFont="1" applyFill="1" applyBorder="1" applyAlignment="1"/>
    <xf numFmtId="0" fontId="4" fillId="2" borderId="1" xfId="0" applyFont="1" applyFill="1" applyBorder="1" applyAlignment="1">
      <alignment horizontal="left" vertical="center" wrapText="1"/>
    </xf>
    <xf numFmtId="49" fontId="4" fillId="2" borderId="9" xfId="0" applyNumberFormat="1" applyFont="1" applyFill="1" applyBorder="1" applyAlignment="1"/>
    <xf numFmtId="0" fontId="4" fillId="2" borderId="10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/>
    </xf>
    <xf numFmtId="49" fontId="4" fillId="2" borderId="1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vertical="top" wrapText="1"/>
    </xf>
    <xf numFmtId="49" fontId="2" fillId="2" borderId="1" xfId="0" applyNumberFormat="1" applyFont="1" applyFill="1" applyBorder="1"/>
    <xf numFmtId="0" fontId="4" fillId="2" borderId="8" xfId="0" applyFont="1" applyFill="1" applyBorder="1" applyAlignment="1">
      <alignment horizontal="left" vertical="top"/>
    </xf>
    <xf numFmtId="2" fontId="2" fillId="2" borderId="10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2" fontId="2" fillId="2" borderId="9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justify" vertical="center"/>
    </xf>
    <xf numFmtId="0" fontId="0" fillId="2" borderId="9" xfId="0" applyFill="1" applyBorder="1"/>
    <xf numFmtId="2" fontId="7" fillId="2" borderId="1" xfId="0" applyNumberFormat="1" applyFont="1" applyFill="1" applyBorder="1"/>
    <xf numFmtId="2" fontId="3" fillId="2" borderId="11" xfId="0" applyNumberFormat="1" applyFont="1" applyFill="1" applyBorder="1"/>
    <xf numFmtId="0" fontId="2" fillId="2" borderId="11" xfId="0" applyFont="1" applyFill="1" applyBorder="1"/>
    <xf numFmtId="0" fontId="8" fillId="2" borderId="1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wrapText="1"/>
    </xf>
    <xf numFmtId="0" fontId="8" fillId="2" borderId="10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0" fontId="0" fillId="2" borderId="10" xfId="0" applyFill="1" applyBorder="1"/>
    <xf numFmtId="0" fontId="4" fillId="2" borderId="8" xfId="0" applyFont="1" applyFill="1" applyBorder="1"/>
    <xf numFmtId="0" fontId="14" fillId="2" borderId="1" xfId="0" applyFont="1" applyFill="1" applyBorder="1"/>
    <xf numFmtId="0" fontId="4" fillId="2" borderId="10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vertical="top" wrapText="1"/>
    </xf>
    <xf numFmtId="167" fontId="2" fillId="2" borderId="1" xfId="0" applyNumberFormat="1" applyFont="1" applyFill="1" applyBorder="1" applyAlignment="1">
      <alignment horizontal="left" vertical="top" wrapText="1"/>
    </xf>
    <xf numFmtId="0" fontId="10" fillId="2" borderId="1" xfId="0" applyNumberFormat="1" applyFont="1" applyFill="1" applyBorder="1" applyAlignment="1" applyProtection="1">
      <alignment horizontal="left" wrapText="1"/>
    </xf>
    <xf numFmtId="49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center"/>
    </xf>
    <xf numFmtId="2" fontId="10" fillId="2" borderId="1" xfId="0" applyNumberFormat="1" applyFont="1" applyFill="1" applyBorder="1" applyAlignment="1">
      <alignment horizontal="right" vertical="center" wrapText="1"/>
    </xf>
    <xf numFmtId="14" fontId="4" fillId="2" borderId="1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49" fontId="10" fillId="2" borderId="1" xfId="0" applyNumberFormat="1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left"/>
    </xf>
    <xf numFmtId="0" fontId="8" fillId="2" borderId="1" xfId="0" applyNumberFormat="1" applyFont="1" applyFill="1" applyBorder="1" applyAlignment="1">
      <alignment horizontal="left" vertical="top" wrapText="1"/>
    </xf>
    <xf numFmtId="1" fontId="8" fillId="2" borderId="1" xfId="0" applyNumberFormat="1" applyFont="1" applyFill="1" applyBorder="1" applyAlignment="1">
      <alignment horizontal="center" vertical="top"/>
    </xf>
    <xf numFmtId="1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top"/>
    </xf>
    <xf numFmtId="1" fontId="8" fillId="2" borderId="1" xfId="0" applyNumberFormat="1" applyFont="1" applyFill="1" applyBorder="1" applyAlignment="1">
      <alignment horizontal="right" vertical="top"/>
    </xf>
    <xf numFmtId="2" fontId="11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/>
    <xf numFmtId="0" fontId="2" fillId="2" borderId="1" xfId="0" applyFont="1" applyFill="1" applyBorder="1" applyAlignment="1">
      <alignment vertical="top"/>
    </xf>
    <xf numFmtId="49" fontId="2" fillId="2" borderId="1" xfId="0" applyNumberFormat="1" applyFont="1" applyFill="1" applyBorder="1" applyAlignment="1">
      <alignment horizontal="center" vertical="top"/>
    </xf>
    <xf numFmtId="0" fontId="17" fillId="2" borderId="1" xfId="0" applyFont="1" applyFill="1" applyBorder="1" applyAlignment="1">
      <alignment horizontal="center" vertical="top"/>
    </xf>
    <xf numFmtId="49" fontId="8" fillId="2" borderId="1" xfId="0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49" fontId="10" fillId="2" borderId="1" xfId="0" applyNumberFormat="1" applyFont="1" applyFill="1" applyBorder="1" applyAlignment="1">
      <alignment wrapText="1"/>
    </xf>
    <xf numFmtId="0" fontId="10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14" fontId="10" fillId="2" borderId="1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 wrapText="1"/>
    </xf>
    <xf numFmtId="49" fontId="8" fillId="2" borderId="1" xfId="0" applyNumberFormat="1" applyFont="1" applyFill="1" applyBorder="1"/>
    <xf numFmtId="0" fontId="10" fillId="2" borderId="1" xfId="0" applyNumberFormat="1" applyFont="1" applyFill="1" applyBorder="1" applyAlignment="1" applyProtection="1">
      <alignment horizontal="left" vertical="top"/>
    </xf>
    <xf numFmtId="49" fontId="10" fillId="2" borderId="1" xfId="0" applyNumberFormat="1" applyFont="1" applyFill="1" applyBorder="1" applyAlignment="1" applyProtection="1">
      <alignment vertical="top"/>
    </xf>
    <xf numFmtId="49" fontId="10" fillId="2" borderId="1" xfId="0" applyNumberFormat="1" applyFont="1" applyFill="1" applyBorder="1" applyAlignment="1" applyProtection="1">
      <alignment wrapText="1"/>
    </xf>
    <xf numFmtId="49" fontId="10" fillId="2" borderId="1" xfId="0" applyNumberFormat="1" applyFont="1" applyFill="1" applyBorder="1" applyAlignment="1" applyProtection="1">
      <alignment horizontal="left"/>
    </xf>
    <xf numFmtId="0" fontId="10" fillId="2" borderId="1" xfId="0" applyNumberFormat="1" applyFont="1" applyFill="1" applyBorder="1" applyAlignment="1" applyProtection="1">
      <alignment horizontal="left"/>
    </xf>
    <xf numFmtId="0" fontId="17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/>
    </xf>
    <xf numFmtId="4" fontId="20" fillId="2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/>
    <xf numFmtId="0" fontId="2" fillId="2" borderId="1" xfId="0" applyFont="1" applyFill="1" applyBorder="1"/>
    <xf numFmtId="166" fontId="3" fillId="2" borderId="1" xfId="0" applyNumberFormat="1" applyFont="1" applyFill="1" applyBorder="1" applyAlignment="1">
      <alignment horizontal="right" vertical="top"/>
    </xf>
    <xf numFmtId="0" fontId="0" fillId="2" borderId="11" xfId="0" applyFill="1" applyBorder="1" applyAlignment="1">
      <alignment horizontal="center"/>
    </xf>
    <xf numFmtId="0" fontId="2" fillId="2" borderId="11" xfId="0" applyFont="1" applyFill="1" applyBorder="1" applyAlignment="1">
      <alignment horizontal="center" vertical="top"/>
    </xf>
    <xf numFmtId="49" fontId="4" fillId="2" borderId="11" xfId="0" applyNumberFormat="1" applyFont="1" applyFill="1" applyBorder="1" applyAlignment="1">
      <alignment horizontal="center"/>
    </xf>
    <xf numFmtId="0" fontId="7" fillId="2" borderId="11" xfId="0" applyFont="1" applyFill="1" applyBorder="1"/>
    <xf numFmtId="49" fontId="8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/>
    <xf numFmtId="49" fontId="0" fillId="2" borderId="1" xfId="0" applyNumberFormat="1" applyFont="1" applyFill="1" applyBorder="1"/>
    <xf numFmtId="0" fontId="10" fillId="2" borderId="1" xfId="0" applyNumberFormat="1" applyFont="1" applyFill="1" applyBorder="1" applyAlignment="1" applyProtection="1">
      <alignment horizontal="left" vertical="top" wrapText="1"/>
    </xf>
    <xf numFmtId="0" fontId="4" fillId="2" borderId="1" xfId="0" applyFont="1" applyFill="1" applyBorder="1" applyAlignment="1"/>
    <xf numFmtId="49" fontId="2" fillId="2" borderId="1" xfId="0" applyNumberFormat="1" applyFont="1" applyFill="1" applyBorder="1" applyAlignment="1"/>
    <xf numFmtId="49" fontId="0" fillId="0" borderId="1" xfId="0" applyNumberFormat="1" applyBorder="1" applyAlignment="1"/>
    <xf numFmtId="0" fontId="3" fillId="2" borderId="4" xfId="0" applyFont="1" applyFill="1" applyBorder="1" applyAlignment="1">
      <alignment horizontal="left"/>
    </xf>
    <xf numFmtId="0" fontId="2" fillId="2" borderId="1" xfId="0" applyFont="1" applyFill="1" applyBorder="1"/>
    <xf numFmtId="2" fontId="2" fillId="2" borderId="14" xfId="0" applyNumberFormat="1" applyFont="1" applyFill="1" applyBorder="1" applyAlignment="1">
      <alignment vertical="center"/>
    </xf>
    <xf numFmtId="2" fontId="10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14" fontId="4" fillId="2" borderId="12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right" vertical="center" wrapText="1"/>
    </xf>
    <xf numFmtId="0" fontId="4" fillId="2" borderId="14" xfId="0" applyFont="1" applyFill="1" applyBorder="1" applyAlignment="1">
      <alignment horizontal="center" vertical="center" wrapText="1"/>
    </xf>
    <xf numFmtId="2" fontId="4" fillId="2" borderId="14" xfId="0" applyNumberFormat="1" applyFont="1" applyFill="1" applyBorder="1" applyAlignment="1">
      <alignment horizontal="right" vertical="center" wrapText="1"/>
    </xf>
    <xf numFmtId="2" fontId="4" fillId="2" borderId="1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2" fontId="4" fillId="2" borderId="10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2" fontId="4" fillId="2" borderId="10" xfId="0" applyNumberFormat="1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left" vertical="center" wrapText="1"/>
    </xf>
    <xf numFmtId="2" fontId="4" fillId="2" borderId="10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9" xfId="1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2" fontId="4" fillId="2" borderId="14" xfId="0" applyNumberFormat="1" applyFont="1" applyFill="1" applyBorder="1" applyAlignment="1">
      <alignment vertical="center"/>
    </xf>
    <xf numFmtId="2" fontId="4" fillId="2" borderId="10" xfId="0" applyNumberFormat="1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2" fontId="2" fillId="2" borderId="10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" fontId="2" fillId="2" borderId="14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vertical="center"/>
    </xf>
    <xf numFmtId="2" fontId="4" fillId="2" borderId="3" xfId="0" applyNumberFormat="1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49" fontId="2" fillId="2" borderId="7" xfId="0" applyNumberFormat="1" applyFont="1" applyFill="1" applyBorder="1" applyAlignment="1">
      <alignment horizontal="left" vertical="center" wrapText="1"/>
    </xf>
    <xf numFmtId="2" fontId="2" fillId="2" borderId="9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49" fontId="2" fillId="2" borderId="8" xfId="0" applyNumberFormat="1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left" vertical="center"/>
    </xf>
    <xf numFmtId="2" fontId="3" fillId="2" borderId="12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horizontal="left"/>
    </xf>
    <xf numFmtId="49" fontId="2" fillId="2" borderId="12" xfId="0" applyNumberFormat="1" applyFont="1" applyFill="1" applyBorder="1" applyAlignment="1">
      <alignment horizontal="left"/>
    </xf>
    <xf numFmtId="49" fontId="4" fillId="2" borderId="10" xfId="0" applyNumberFormat="1" applyFont="1" applyFill="1" applyBorder="1" applyAlignment="1">
      <alignment horizontal="left" wrapText="1"/>
    </xf>
    <xf numFmtId="49" fontId="4" fillId="2" borderId="14" xfId="0" applyNumberFormat="1" applyFont="1" applyFill="1" applyBorder="1" applyAlignment="1">
      <alignment horizontal="left"/>
    </xf>
    <xf numFmtId="49" fontId="4" fillId="2" borderId="8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1" xfId="0" applyNumberFormat="1" applyFont="1" applyFill="1" applyBorder="1" applyAlignment="1" applyProtection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top" wrapText="1"/>
    </xf>
    <xf numFmtId="2" fontId="4" fillId="2" borderId="10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top"/>
    </xf>
    <xf numFmtId="2" fontId="4" fillId="2" borderId="10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horizontal="right" vertical="center"/>
    </xf>
    <xf numFmtId="2" fontId="3" fillId="2" borderId="10" xfId="0" applyNumberFormat="1" applyFont="1" applyFill="1" applyBorder="1" applyAlignment="1">
      <alignment vertical="top"/>
    </xf>
    <xf numFmtId="2" fontId="2" fillId="2" borderId="10" xfId="0" applyNumberFormat="1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top"/>
    </xf>
    <xf numFmtId="0" fontId="4" fillId="2" borderId="10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/>
    </xf>
    <xf numFmtId="2" fontId="13" fillId="2" borderId="1" xfId="0" applyNumberFormat="1" applyFont="1" applyFill="1" applyBorder="1" applyAlignment="1">
      <alignment vertical="top"/>
    </xf>
    <xf numFmtId="0" fontId="2" fillId="2" borderId="9" xfId="0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 wrapText="1"/>
    </xf>
    <xf numFmtId="2" fontId="3" fillId="2" borderId="10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wrapText="1"/>
    </xf>
    <xf numFmtId="2" fontId="2" fillId="2" borderId="4" xfId="0" applyNumberFormat="1" applyFont="1" applyFill="1" applyBorder="1"/>
    <xf numFmtId="2" fontId="0" fillId="0" borderId="1" xfId="0" applyNumberFormat="1" applyBorder="1"/>
    <xf numFmtId="2" fontId="2" fillId="2" borderId="11" xfId="0" applyNumberFormat="1" applyFont="1" applyFill="1" applyBorder="1" applyAlignment="1">
      <alignment horizontal="center" vertical="center" wrapText="1"/>
    </xf>
    <xf numFmtId="2" fontId="2" fillId="2" borderId="11" xfId="0" applyNumberFormat="1" applyFont="1" applyFill="1" applyBorder="1"/>
    <xf numFmtId="2" fontId="2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ill="1" applyBorder="1"/>
    <xf numFmtId="2" fontId="3" fillId="2" borderId="11" xfId="0" applyNumberFormat="1" applyFont="1" applyFill="1" applyBorder="1" applyAlignment="1">
      <alignment horizontal="right" wrapText="1"/>
    </xf>
    <xf numFmtId="2" fontId="2" fillId="2" borderId="11" xfId="0" applyNumberFormat="1" applyFont="1" applyFill="1" applyBorder="1" applyAlignment="1">
      <alignment horizontal="right" vertical="top" wrapText="1"/>
    </xf>
    <xf numFmtId="2" fontId="8" fillId="2" borderId="11" xfId="0" applyNumberFormat="1" applyFont="1" applyFill="1" applyBorder="1"/>
    <xf numFmtId="2" fontId="3" fillId="2" borderId="11" xfId="0" applyNumberFormat="1" applyFont="1" applyFill="1" applyBorder="1" applyAlignment="1">
      <alignment horizontal="right" vertical="top" wrapText="1"/>
    </xf>
    <xf numFmtId="2" fontId="13" fillId="2" borderId="11" xfId="0" applyNumberFormat="1" applyFont="1" applyFill="1" applyBorder="1"/>
    <xf numFmtId="2" fontId="4" fillId="2" borderId="11" xfId="0" applyNumberFormat="1" applyFont="1" applyFill="1" applyBorder="1"/>
    <xf numFmtId="2" fontId="11" fillId="2" borderId="11" xfId="0" applyNumberFormat="1" applyFont="1" applyFill="1" applyBorder="1"/>
    <xf numFmtId="2" fontId="2" fillId="2" borderId="11" xfId="0" applyNumberFormat="1" applyFont="1" applyFill="1" applyBorder="1" applyAlignment="1">
      <alignment vertical="top"/>
    </xf>
    <xf numFmtId="2" fontId="2" fillId="2" borderId="11" xfId="0" applyNumberFormat="1" applyFont="1" applyFill="1" applyBorder="1" applyAlignment="1">
      <alignment horizontal="right"/>
    </xf>
    <xf numFmtId="2" fontId="4" fillId="2" borderId="11" xfId="0" applyNumberFormat="1" applyFont="1" applyFill="1" applyBorder="1" applyAlignment="1">
      <alignment vertical="top" wrapText="1"/>
    </xf>
    <xf numFmtId="2" fontId="12" fillId="2" borderId="11" xfId="0" applyNumberFormat="1" applyFont="1" applyFill="1" applyBorder="1"/>
    <xf numFmtId="2" fontId="3" fillId="2" borderId="11" xfId="0" applyNumberFormat="1" applyFont="1" applyFill="1" applyBorder="1" applyAlignment="1">
      <alignment horizontal="center"/>
    </xf>
    <xf numFmtId="2" fontId="3" fillId="2" borderId="11" xfId="0" applyNumberFormat="1" applyFont="1" applyFill="1" applyBorder="1" applyAlignment="1">
      <alignment horizontal="right"/>
    </xf>
    <xf numFmtId="2" fontId="3" fillId="2" borderId="11" xfId="0" applyNumberFormat="1" applyFont="1" applyFill="1" applyBorder="1" applyAlignment="1">
      <alignment vertical="top" wrapText="1"/>
    </xf>
    <xf numFmtId="2" fontId="3" fillId="2" borderId="11" xfId="0" applyNumberFormat="1" applyFont="1" applyFill="1" applyBorder="1" applyAlignment="1">
      <alignment vertical="top"/>
    </xf>
    <xf numFmtId="2" fontId="8" fillId="0" borderId="1" xfId="0" applyNumberFormat="1" applyFont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2" fontId="4" fillId="2" borderId="1" xfId="0" applyNumberFormat="1" applyFont="1" applyFill="1" applyBorder="1" applyAlignment="1">
      <alignment vertical="top"/>
    </xf>
    <xf numFmtId="49" fontId="4" fillId="2" borderId="1" xfId="0" applyNumberFormat="1" applyFont="1" applyFill="1" applyBorder="1" applyAlignment="1">
      <alignment vertical="top"/>
    </xf>
    <xf numFmtId="2" fontId="10" fillId="2" borderId="11" xfId="0" applyNumberFormat="1" applyFont="1" applyFill="1" applyBorder="1" applyAlignment="1">
      <alignment horizontal="right" vertical="top" wrapText="1"/>
    </xf>
    <xf numFmtId="49" fontId="10" fillId="2" borderId="1" xfId="0" applyNumberFormat="1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0" fillId="2" borderId="1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4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/>
    </xf>
    <xf numFmtId="0" fontId="4" fillId="2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top"/>
    </xf>
    <xf numFmtId="49" fontId="2" fillId="2" borderId="1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/>
    </xf>
    <xf numFmtId="0" fontId="8" fillId="2" borderId="1" xfId="0" applyFont="1" applyFill="1" applyBorder="1" applyAlignment="1">
      <alignment wrapText="1"/>
    </xf>
    <xf numFmtId="2" fontId="3" fillId="2" borderId="11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49" fontId="2" fillId="2" borderId="4" xfId="0" applyNumberFormat="1" applyFont="1" applyFill="1" applyBorder="1" applyAlignment="1"/>
    <xf numFmtId="0" fontId="3" fillId="2" borderId="4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center"/>
    </xf>
    <xf numFmtId="2" fontId="0" fillId="2" borderId="13" xfId="0" applyNumberFormat="1" applyFill="1" applyBorder="1"/>
    <xf numFmtId="49" fontId="2" fillId="2" borderId="4" xfId="0" applyNumberFormat="1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4" fillId="2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10" fillId="2" borderId="0" xfId="0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center"/>
    </xf>
    <xf numFmtId="0" fontId="8" fillId="2" borderId="1" xfId="0" applyFont="1" applyFill="1" applyBorder="1" applyAlignment="1"/>
    <xf numFmtId="0" fontId="4" fillId="2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8" fillId="2" borderId="1" xfId="0" applyFont="1" applyFill="1" applyBorder="1" applyAlignment="1">
      <alignment vertical="top"/>
    </xf>
    <xf numFmtId="0" fontId="22" fillId="0" borderId="0" xfId="0" applyFont="1" applyBorder="1" applyAlignment="1">
      <alignment horizontal="center" vertical="center" wrapText="1"/>
    </xf>
    <xf numFmtId="14" fontId="22" fillId="0" borderId="0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/>
    </xf>
    <xf numFmtId="0" fontId="4" fillId="2" borderId="11" xfId="0" applyFont="1" applyFill="1" applyBorder="1" applyAlignment="1">
      <alignment horizontal="center"/>
    </xf>
    <xf numFmtId="0" fontId="11" fillId="2" borderId="1" xfId="0" applyFont="1" applyFill="1" applyBorder="1" applyAlignment="1">
      <alignment vertical="top"/>
    </xf>
    <xf numFmtId="0" fontId="0" fillId="2" borderId="1" xfId="0" applyFill="1" applyBorder="1" applyAlignment="1"/>
    <xf numFmtId="0" fontId="3" fillId="2" borderId="11" xfId="0" applyFont="1" applyFill="1" applyBorder="1" applyAlignment="1"/>
    <xf numFmtId="0" fontId="3" fillId="2" borderId="11" xfId="0" applyFont="1" applyFill="1" applyBorder="1" applyAlignment="1">
      <alignment wrapText="1"/>
    </xf>
    <xf numFmtId="0" fontId="2" fillId="2" borderId="1" xfId="0" applyFont="1" applyFill="1" applyBorder="1"/>
    <xf numFmtId="2" fontId="7" fillId="0" borderId="0" xfId="0" applyNumberFormat="1" applyFont="1"/>
    <xf numFmtId="0" fontId="4" fillId="2" borderId="11" xfId="0" applyFont="1" applyFill="1" applyBorder="1" applyAlignment="1">
      <alignment horizontal="center"/>
    </xf>
    <xf numFmtId="0" fontId="2" fillId="2" borderId="1" xfId="0" applyFont="1" applyFill="1" applyBorder="1"/>
    <xf numFmtId="2" fontId="8" fillId="2" borderId="1" xfId="0" applyNumberFormat="1" applyFont="1" applyFill="1" applyBorder="1" applyAlignment="1">
      <alignment horizontal="center" wrapText="1"/>
    </xf>
    <xf numFmtId="0" fontId="0" fillId="2" borderId="0" xfId="0" applyFill="1"/>
    <xf numFmtId="2" fontId="8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wrapText="1"/>
    </xf>
    <xf numFmtId="2" fontId="8" fillId="2" borderId="1" xfId="0" applyNumberFormat="1" applyFont="1" applyFill="1" applyBorder="1" applyAlignment="1">
      <alignment vertical="center" wrapText="1"/>
    </xf>
    <xf numFmtId="2" fontId="8" fillId="2" borderId="11" xfId="0" applyNumberFormat="1" applyFont="1" applyFill="1" applyBorder="1" applyAlignment="1">
      <alignment horizontal="center" vertical="center"/>
    </xf>
    <xf numFmtId="2" fontId="13" fillId="2" borderId="1" xfId="0" applyNumberFormat="1" applyFont="1" applyFill="1" applyBorder="1" applyAlignment="1">
      <alignment horizontal="center" vertical="center"/>
    </xf>
    <xf numFmtId="166" fontId="8" fillId="2" borderId="1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2" fontId="8" fillId="2" borderId="0" xfId="0" applyNumberFormat="1" applyFont="1" applyFill="1"/>
    <xf numFmtId="0" fontId="0" fillId="2" borderId="14" xfId="0" applyFill="1" applyBorder="1" applyAlignment="1"/>
    <xf numFmtId="0" fontId="8" fillId="2" borderId="14" xfId="0" applyFont="1" applyFill="1" applyBorder="1" applyAlignment="1"/>
    <xf numFmtId="2" fontId="17" fillId="2" borderId="1" xfId="0" applyNumberFormat="1" applyFont="1" applyFill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top"/>
    </xf>
    <xf numFmtId="2" fontId="2" fillId="2" borderId="11" xfId="0" applyNumberFormat="1" applyFont="1" applyFill="1" applyBorder="1" applyAlignment="1">
      <alignment horizontal="right" vertical="top"/>
    </xf>
    <xf numFmtId="0" fontId="2" fillId="2" borderId="11" xfId="0" applyFont="1" applyFill="1" applyBorder="1" applyAlignment="1">
      <alignment horizontal="right" vertical="top"/>
    </xf>
    <xf numFmtId="2" fontId="8" fillId="2" borderId="11" xfId="0" applyNumberFormat="1" applyFont="1" applyFill="1" applyBorder="1" applyAlignment="1">
      <alignment vertical="center"/>
    </xf>
    <xf numFmtId="0" fontId="0" fillId="2" borderId="1" xfId="0" applyFill="1" applyBorder="1" applyAlignment="1">
      <alignment vertical="top"/>
    </xf>
    <xf numFmtId="2" fontId="8" fillId="2" borderId="1" xfId="0" applyNumberFormat="1" applyFont="1" applyFill="1" applyBorder="1" applyAlignment="1">
      <alignment vertical="top" wrapText="1"/>
    </xf>
    <xf numFmtId="2" fontId="8" fillId="2" borderId="11" xfId="0" applyNumberFormat="1" applyFont="1" applyFill="1" applyBorder="1" applyAlignment="1">
      <alignment vertical="top"/>
    </xf>
    <xf numFmtId="2" fontId="0" fillId="2" borderId="1" xfId="0" applyNumberFormat="1" applyFill="1" applyBorder="1" applyAlignment="1">
      <alignment vertical="top"/>
    </xf>
    <xf numFmtId="2" fontId="0" fillId="2" borderId="0" xfId="0" applyNumberFormat="1" applyFill="1" applyAlignment="1">
      <alignment vertical="top"/>
    </xf>
    <xf numFmtId="2" fontId="2" fillId="2" borderId="11" xfId="0" applyNumberFormat="1" applyFont="1" applyFill="1" applyBorder="1" applyAlignment="1">
      <alignment horizontal="right" wrapText="1"/>
    </xf>
    <xf numFmtId="2" fontId="2" fillId="2" borderId="11" xfId="0" applyNumberFormat="1" applyFont="1" applyFill="1" applyBorder="1" applyAlignment="1">
      <alignment horizontal="right" vertical="center" wrapText="1"/>
    </xf>
    <xf numFmtId="2" fontId="10" fillId="2" borderId="11" xfId="0" applyNumberFormat="1" applyFont="1" applyFill="1" applyBorder="1" applyAlignment="1">
      <alignment horizontal="right" wrapText="1"/>
    </xf>
    <xf numFmtId="0" fontId="17" fillId="2" borderId="1" xfId="0" applyFont="1" applyFill="1" applyBorder="1" applyAlignment="1">
      <alignment vertical="center"/>
    </xf>
    <xf numFmtId="2" fontId="4" fillId="2" borderId="11" xfId="0" applyNumberFormat="1" applyFont="1" applyFill="1" applyBorder="1" applyAlignment="1">
      <alignment horizontal="right" wrapText="1"/>
    </xf>
    <xf numFmtId="0" fontId="17" fillId="2" borderId="1" xfId="0" applyFont="1" applyFill="1" applyBorder="1"/>
    <xf numFmtId="2" fontId="17" fillId="2" borderId="1" xfId="0" applyNumberFormat="1" applyFont="1" applyFill="1" applyBorder="1"/>
    <xf numFmtId="2" fontId="2" fillId="2" borderId="11" xfId="0" applyNumberFormat="1" applyFont="1" applyFill="1" applyBorder="1" applyAlignment="1">
      <alignment vertical="center" wrapText="1"/>
    </xf>
    <xf numFmtId="2" fontId="2" fillId="2" borderId="11" xfId="0" applyNumberFormat="1" applyFont="1" applyFill="1" applyBorder="1" applyAlignment="1">
      <alignment wrapText="1"/>
    </xf>
    <xf numFmtId="0" fontId="7" fillId="2" borderId="0" xfId="0" applyFont="1" applyFill="1"/>
    <xf numFmtId="2" fontId="2" fillId="2" borderId="11" xfId="0" applyNumberFormat="1" applyFont="1" applyFill="1" applyBorder="1" applyAlignment="1">
      <alignment horizontal="right" vertical="center"/>
    </xf>
    <xf numFmtId="2" fontId="4" fillId="2" borderId="11" xfId="0" applyNumberFormat="1" applyFont="1" applyFill="1" applyBorder="1" applyAlignment="1">
      <alignment vertical="top"/>
    </xf>
    <xf numFmtId="2" fontId="4" fillId="2" borderId="11" xfId="0" applyNumberFormat="1" applyFont="1" applyFill="1" applyBorder="1" applyAlignment="1">
      <alignment horizontal="right"/>
    </xf>
    <xf numFmtId="2" fontId="2" fillId="2" borderId="11" xfId="0" applyNumberFormat="1" applyFont="1" applyFill="1" applyBorder="1" applyAlignment="1">
      <alignment vertical="center"/>
    </xf>
    <xf numFmtId="166" fontId="8" fillId="2" borderId="11" xfId="0" applyNumberFormat="1" applyFont="1" applyFill="1" applyBorder="1" applyAlignment="1">
      <alignment horizontal="right" vertical="top"/>
    </xf>
    <xf numFmtId="2" fontId="4" fillId="2" borderId="11" xfId="0" applyNumberFormat="1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166" fontId="2" fillId="2" borderId="11" xfId="0" applyNumberFormat="1" applyFont="1" applyFill="1" applyBorder="1" applyAlignment="1">
      <alignment horizontal="right" vertical="top"/>
    </xf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49" fontId="8" fillId="2" borderId="14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2" fontId="8" fillId="2" borderId="11" xfId="0" applyNumberFormat="1" applyFont="1" applyFill="1" applyBorder="1" applyAlignment="1">
      <alignment wrapText="1"/>
    </xf>
    <xf numFmtId="14" fontId="8" fillId="2" borderId="11" xfId="0" applyNumberFormat="1" applyFont="1" applyFill="1" applyBorder="1" applyAlignment="1">
      <alignment horizontal="center" vertical="center" wrapText="1"/>
    </xf>
    <xf numFmtId="2" fontId="4" fillId="2" borderId="11" xfId="0" applyNumberFormat="1" applyFont="1" applyFill="1" applyBorder="1" applyAlignment="1">
      <alignment horizontal="right" vertical="top"/>
    </xf>
    <xf numFmtId="2" fontId="8" fillId="2" borderId="11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2" fontId="4" fillId="2" borderId="14" xfId="0" applyNumberFormat="1" applyFont="1" applyFill="1" applyBorder="1" applyAlignment="1">
      <alignment horizontal="right" vertical="center"/>
    </xf>
    <xf numFmtId="2" fontId="15" fillId="2" borderId="1" xfId="0" applyNumberFormat="1" applyFont="1" applyFill="1" applyBorder="1" applyAlignment="1">
      <alignment vertical="center"/>
    </xf>
    <xf numFmtId="2" fontId="2" fillId="2" borderId="12" xfId="0" applyNumberFormat="1" applyFont="1" applyFill="1" applyBorder="1" applyAlignment="1">
      <alignment horizontal="right" vertical="center"/>
    </xf>
    <xf numFmtId="2" fontId="2" fillId="2" borderId="14" xfId="0" applyNumberFormat="1" applyFont="1" applyFill="1" applyBorder="1" applyAlignment="1">
      <alignment horizontal="right" vertical="center"/>
    </xf>
    <xf numFmtId="2" fontId="4" fillId="2" borderId="10" xfId="0" applyNumberFormat="1" applyFont="1" applyFill="1" applyBorder="1" applyAlignment="1">
      <alignment horizontal="right"/>
    </xf>
    <xf numFmtId="0" fontId="11" fillId="2" borderId="1" xfId="0" applyFont="1" applyFill="1" applyBorder="1" applyAlignment="1">
      <alignment vertical="top"/>
    </xf>
    <xf numFmtId="0" fontId="0" fillId="2" borderId="1" xfId="0" applyFill="1" applyBorder="1" applyAlignment="1"/>
    <xf numFmtId="0" fontId="3" fillId="2" borderId="11" xfId="0" applyFont="1" applyFill="1" applyBorder="1" applyAlignment="1"/>
    <xf numFmtId="0" fontId="3" fillId="2" borderId="12" xfId="0" applyFont="1" applyFill="1" applyBorder="1" applyAlignment="1"/>
    <xf numFmtId="0" fontId="0" fillId="2" borderId="14" xfId="0" applyFill="1" applyBorder="1" applyAlignment="1"/>
    <xf numFmtId="0" fontId="3" fillId="2" borderId="1" xfId="0" applyFont="1" applyFill="1" applyBorder="1" applyAlignment="1"/>
    <xf numFmtId="0" fontId="3" fillId="2" borderId="11" xfId="0" applyFont="1" applyFill="1" applyBorder="1" applyAlignment="1">
      <alignment wrapText="1"/>
    </xf>
    <xf numFmtId="0" fontId="4" fillId="2" borderId="11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4" xfId="0" applyFill="1" applyBorder="1" applyAlignment="1">
      <alignment wrapText="1"/>
    </xf>
    <xf numFmtId="0" fontId="0" fillId="2" borderId="12" xfId="0" applyFill="1" applyBorder="1" applyAlignment="1"/>
    <xf numFmtId="0" fontId="22" fillId="0" borderId="0" xfId="0" applyFont="1" applyBorder="1" applyAlignment="1">
      <alignment horizontal="center" vertical="center" wrapText="1"/>
    </xf>
    <xf numFmtId="14" fontId="22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1" xfId="0" applyFont="1" applyBorder="1" applyAlignment="1"/>
    <xf numFmtId="0" fontId="8" fillId="0" borderId="12" xfId="0" applyFont="1" applyBorder="1" applyAlignment="1"/>
    <xf numFmtId="0" fontId="8" fillId="0" borderId="14" xfId="0" applyFont="1" applyBorder="1" applyAlignment="1"/>
    <xf numFmtId="0" fontId="8" fillId="0" borderId="1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168" fontId="20" fillId="2" borderId="11" xfId="0" applyNumberFormat="1" applyFont="1" applyFill="1" applyBorder="1" applyAlignment="1">
      <alignment horizontal="center" vertical="center" wrapText="1"/>
    </xf>
    <xf numFmtId="168" fontId="20" fillId="2" borderId="14" xfId="0" applyNumberFormat="1" applyFont="1" applyFill="1" applyBorder="1" applyAlignment="1">
      <alignment horizontal="center" vertical="center" wrapText="1"/>
    </xf>
    <xf numFmtId="168" fontId="20" fillId="2" borderId="1" xfId="0" applyNumberFormat="1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 wrapText="1"/>
    </xf>
    <xf numFmtId="0" fontId="20" fillId="2" borderId="11" xfId="0" applyNumberFormat="1" applyFont="1" applyFill="1" applyBorder="1" applyAlignment="1">
      <alignment horizontal="center" vertical="center" wrapText="1"/>
    </xf>
    <xf numFmtId="0" fontId="20" fillId="2" borderId="14" xfId="0" applyNumberFormat="1" applyFont="1" applyFill="1" applyBorder="1" applyAlignment="1">
      <alignment horizontal="center" vertical="center" wrapText="1"/>
    </xf>
    <xf numFmtId="168" fontId="20" fillId="0" borderId="1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1" fillId="0" borderId="11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/>
    </xf>
    <xf numFmtId="4" fontId="20" fillId="2" borderId="1" xfId="0" applyNumberFormat="1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4" fontId="20" fillId="2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wrapText="1"/>
    </xf>
    <xf numFmtId="49" fontId="20" fillId="2" borderId="1" xfId="0" applyNumberFormat="1" applyFont="1" applyFill="1" applyBorder="1" applyAlignment="1">
      <alignment horizontal="center" wrapText="1"/>
    </xf>
    <xf numFmtId="0" fontId="20" fillId="2" borderId="1" xfId="0" applyNumberFormat="1" applyFont="1" applyFill="1" applyBorder="1" applyAlignment="1">
      <alignment horizontal="center" vertical="top" wrapText="1"/>
    </xf>
    <xf numFmtId="168" fontId="20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/>
    <xf numFmtId="49" fontId="20" fillId="2" borderId="1" xfId="0" applyNumberFormat="1" applyFont="1" applyFill="1" applyBorder="1" applyAlignment="1">
      <alignment horizontal="center" vertical="top" wrapText="1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top"/>
    </xf>
    <xf numFmtId="0" fontId="19" fillId="2" borderId="1" xfId="0" applyFont="1" applyFill="1" applyBorder="1" applyAlignment="1">
      <alignment horizontal="center" vertical="top" wrapText="1"/>
    </xf>
    <xf numFmtId="0" fontId="19" fillId="2" borderId="1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3"/>
  <sheetViews>
    <sheetView zoomScaleSheetLayoutView="100" workbookViewId="0">
      <selection activeCell="A24" sqref="A24"/>
    </sheetView>
  </sheetViews>
  <sheetFormatPr defaultColWidth="13.140625" defaultRowHeight="15"/>
  <cols>
    <col min="1" max="1" width="13.140625" style="4"/>
    <col min="2" max="2" width="23.85546875" style="55" customWidth="1"/>
    <col min="3" max="3" width="31.42578125" customWidth="1"/>
    <col min="4" max="4" width="34" customWidth="1"/>
    <col min="5" max="5" width="20.7109375" style="4" customWidth="1"/>
    <col min="6" max="6" width="13.5703125" customWidth="1"/>
    <col min="7" max="7" width="13" style="7" customWidth="1"/>
    <col min="8" max="8" width="14.140625" style="7" customWidth="1"/>
  </cols>
  <sheetData>
    <row r="1" spans="1:8">
      <c r="A1" s="1"/>
      <c r="B1" s="2"/>
      <c r="C1" s="1" t="s">
        <v>823</v>
      </c>
      <c r="D1" s="1"/>
      <c r="E1" s="1"/>
      <c r="F1" s="1"/>
      <c r="G1" s="3" t="s">
        <v>824</v>
      </c>
      <c r="H1" s="3"/>
    </row>
    <row r="2" spans="1:8" ht="39">
      <c r="A2" s="116" t="s">
        <v>1892</v>
      </c>
      <c r="B2" s="297" t="s">
        <v>1893</v>
      </c>
      <c r="C2" s="149" t="s">
        <v>1894</v>
      </c>
      <c r="D2" s="149" t="s">
        <v>1895</v>
      </c>
      <c r="E2" s="149" t="s">
        <v>1896</v>
      </c>
      <c r="F2" s="149" t="s">
        <v>2182</v>
      </c>
      <c r="G2" s="407" t="s">
        <v>1897</v>
      </c>
      <c r="H2" s="298" t="s">
        <v>1898</v>
      </c>
    </row>
    <row r="3" spans="1:8">
      <c r="A3" s="38"/>
      <c r="B3" s="279"/>
      <c r="C3" s="154" t="s">
        <v>681</v>
      </c>
      <c r="D3" s="280"/>
      <c r="E3" s="38"/>
      <c r="F3" s="38"/>
      <c r="G3" s="12"/>
      <c r="H3" s="12"/>
    </row>
    <row r="4" spans="1:8" ht="52.5" customHeight="1">
      <c r="A4" s="149">
        <v>1</v>
      </c>
      <c r="B4" s="195" t="s">
        <v>1900</v>
      </c>
      <c r="C4" s="301" t="s">
        <v>1016</v>
      </c>
      <c r="D4" s="301" t="s">
        <v>681</v>
      </c>
      <c r="E4" s="38"/>
      <c r="F4" s="38"/>
      <c r="G4" s="103">
        <v>366989.63</v>
      </c>
      <c r="H4" s="103">
        <v>0</v>
      </c>
    </row>
    <row r="5" spans="1:8">
      <c r="A5" s="38"/>
      <c r="B5" s="291"/>
      <c r="C5" s="109"/>
      <c r="D5" s="484"/>
      <c r="E5" s="38"/>
      <c r="F5" s="38"/>
      <c r="G5" s="12"/>
      <c r="H5" s="12"/>
    </row>
    <row r="6" spans="1:8">
      <c r="A6" s="38"/>
      <c r="B6" s="291"/>
      <c r="C6" s="142" t="s">
        <v>592</v>
      </c>
      <c r="D6" s="52"/>
      <c r="E6" s="79"/>
      <c r="F6" s="38"/>
      <c r="G6" s="78"/>
      <c r="H6" s="11"/>
    </row>
    <row r="7" spans="1:8" ht="53.25" customHeight="1">
      <c r="A7" s="267">
        <v>2</v>
      </c>
      <c r="B7" s="167" t="s">
        <v>1901</v>
      </c>
      <c r="C7" s="167" t="s">
        <v>1921</v>
      </c>
      <c r="D7" s="454" t="s">
        <v>1899</v>
      </c>
      <c r="E7" s="298">
        <v>33.22</v>
      </c>
      <c r="F7" s="300">
        <v>1983</v>
      </c>
      <c r="G7" s="146">
        <v>3764.53</v>
      </c>
      <c r="H7" s="146">
        <v>0</v>
      </c>
    </row>
    <row r="8" spans="1:8" ht="51">
      <c r="A8" s="267">
        <v>3</v>
      </c>
      <c r="B8" s="167" t="s">
        <v>1902</v>
      </c>
      <c r="C8" s="167" t="s">
        <v>1922</v>
      </c>
      <c r="D8" s="454" t="s">
        <v>1899</v>
      </c>
      <c r="E8" s="298">
        <v>181.35</v>
      </c>
      <c r="F8" s="300">
        <v>1968</v>
      </c>
      <c r="G8" s="146">
        <v>306234.05</v>
      </c>
      <c r="H8" s="146">
        <v>0</v>
      </c>
    </row>
    <row r="9" spans="1:8" ht="39">
      <c r="A9" s="267">
        <v>4</v>
      </c>
      <c r="B9" s="167" t="s">
        <v>1903</v>
      </c>
      <c r="C9" s="167" t="s">
        <v>1923</v>
      </c>
      <c r="D9" s="454" t="s">
        <v>1899</v>
      </c>
      <c r="E9" s="298">
        <v>38.11</v>
      </c>
      <c r="F9" s="300">
        <v>1967</v>
      </c>
      <c r="G9" s="146">
        <v>64759.37</v>
      </c>
      <c r="H9" s="146">
        <v>0</v>
      </c>
    </row>
    <row r="10" spans="1:8" ht="51">
      <c r="A10" s="267">
        <v>5</v>
      </c>
      <c r="B10" s="167" t="s">
        <v>1904</v>
      </c>
      <c r="C10" s="167" t="s">
        <v>1924</v>
      </c>
      <c r="D10" s="454" t="s">
        <v>1899</v>
      </c>
      <c r="E10" s="298">
        <v>408.3</v>
      </c>
      <c r="F10" s="300">
        <v>1968</v>
      </c>
      <c r="G10" s="146">
        <v>554465.38</v>
      </c>
      <c r="H10" s="146">
        <v>0</v>
      </c>
    </row>
    <row r="11" spans="1:8" ht="51">
      <c r="A11" s="267">
        <v>6</v>
      </c>
      <c r="B11" s="167" t="s">
        <v>1905</v>
      </c>
      <c r="C11" s="167" t="s">
        <v>1925</v>
      </c>
      <c r="D11" s="454" t="s">
        <v>1899</v>
      </c>
      <c r="E11" s="298">
        <v>588.64</v>
      </c>
      <c r="F11" s="300">
        <v>1972</v>
      </c>
      <c r="G11" s="146">
        <v>2671579.4500000002</v>
      </c>
      <c r="H11" s="146">
        <v>0</v>
      </c>
    </row>
    <row r="12" spans="1:8" ht="51">
      <c r="A12" s="267">
        <v>7</v>
      </c>
      <c r="B12" s="167" t="s">
        <v>1906</v>
      </c>
      <c r="C12" s="167" t="s">
        <v>1926</v>
      </c>
      <c r="D12" s="454" t="s">
        <v>1899</v>
      </c>
      <c r="E12" s="298">
        <v>10</v>
      </c>
      <c r="F12" s="300">
        <v>1960</v>
      </c>
      <c r="G12" s="146">
        <v>4911.1899999999996</v>
      </c>
      <c r="H12" s="146">
        <v>0</v>
      </c>
    </row>
    <row r="13" spans="1:8">
      <c r="A13" s="30"/>
      <c r="B13" s="136"/>
      <c r="C13" s="160"/>
      <c r="D13" s="160"/>
      <c r="E13" s="441">
        <f>SUM(E7:E12)</f>
        <v>1259.6199999999999</v>
      </c>
      <c r="F13" s="160"/>
      <c r="G13" s="107">
        <f>SUM(G7:G12)</f>
        <v>3605713.97</v>
      </c>
      <c r="H13" s="107">
        <f>SUM(H7:H12)</f>
        <v>0</v>
      </c>
    </row>
    <row r="14" spans="1:8">
      <c r="A14" s="38"/>
      <c r="B14" s="291"/>
      <c r="C14" s="142" t="s">
        <v>1909</v>
      </c>
      <c r="D14" s="52"/>
      <c r="E14" s="38"/>
      <c r="F14" s="38"/>
      <c r="G14" s="78"/>
      <c r="H14" s="11"/>
    </row>
    <row r="15" spans="1:8" ht="51.75">
      <c r="A15" s="267">
        <v>8</v>
      </c>
      <c r="B15" s="189" t="s">
        <v>1908</v>
      </c>
      <c r="C15" s="321" t="s">
        <v>1927</v>
      </c>
      <c r="D15" s="153" t="s">
        <v>1910</v>
      </c>
      <c r="E15" s="309">
        <v>61.6</v>
      </c>
      <c r="F15" s="310" t="s">
        <v>100</v>
      </c>
      <c r="G15" s="311">
        <v>148213.5</v>
      </c>
      <c r="H15" s="311">
        <v>0</v>
      </c>
    </row>
    <row r="16" spans="1:8" ht="51.75">
      <c r="A16" s="267">
        <v>9</v>
      </c>
      <c r="B16" s="189" t="s">
        <v>1908</v>
      </c>
      <c r="C16" s="195" t="s">
        <v>1928</v>
      </c>
      <c r="D16" s="153" t="s">
        <v>1910</v>
      </c>
      <c r="E16" s="304">
        <v>56.1</v>
      </c>
      <c r="F16" s="312" t="s">
        <v>100</v>
      </c>
      <c r="G16" s="313">
        <v>123613.59</v>
      </c>
      <c r="H16" s="313">
        <v>0</v>
      </c>
    </row>
    <row r="17" spans="1:8" ht="51.75">
      <c r="A17" s="267">
        <v>10</v>
      </c>
      <c r="B17" s="189" t="s">
        <v>1908</v>
      </c>
      <c r="C17" s="195" t="s">
        <v>1929</v>
      </c>
      <c r="D17" s="153" t="s">
        <v>1910</v>
      </c>
      <c r="E17" s="304">
        <v>61.7</v>
      </c>
      <c r="F17" s="312" t="s">
        <v>100</v>
      </c>
      <c r="G17" s="313">
        <v>123613.59</v>
      </c>
      <c r="H17" s="313">
        <v>0</v>
      </c>
    </row>
    <row r="18" spans="1:8" ht="51.75">
      <c r="A18" s="267">
        <v>11</v>
      </c>
      <c r="B18" s="189" t="s">
        <v>1908</v>
      </c>
      <c r="C18" s="321" t="s">
        <v>101</v>
      </c>
      <c r="D18" s="153" t="s">
        <v>1910</v>
      </c>
      <c r="E18" s="309">
        <v>60.4</v>
      </c>
      <c r="F18" s="310" t="s">
        <v>100</v>
      </c>
      <c r="G18" s="311">
        <v>123613.59</v>
      </c>
      <c r="H18" s="311">
        <v>0</v>
      </c>
    </row>
    <row r="19" spans="1:8" ht="51.75">
      <c r="A19" s="267">
        <v>12</v>
      </c>
      <c r="B19" s="189" t="s">
        <v>1908</v>
      </c>
      <c r="C19" s="195" t="s">
        <v>101</v>
      </c>
      <c r="D19" s="153" t="s">
        <v>1910</v>
      </c>
      <c r="E19" s="304">
        <v>60.1</v>
      </c>
      <c r="F19" s="312" t="s">
        <v>100</v>
      </c>
      <c r="G19" s="313">
        <v>123613.59</v>
      </c>
      <c r="H19" s="313">
        <v>0</v>
      </c>
    </row>
    <row r="20" spans="1:8" ht="51.75">
      <c r="A20" s="267">
        <v>13</v>
      </c>
      <c r="B20" s="189" t="s">
        <v>1908</v>
      </c>
      <c r="C20" s="195" t="s">
        <v>101</v>
      </c>
      <c r="D20" s="153" t="s">
        <v>1910</v>
      </c>
      <c r="E20" s="267">
        <v>61.2</v>
      </c>
      <c r="F20" s="312" t="s">
        <v>100</v>
      </c>
      <c r="G20" s="313">
        <v>123613.59</v>
      </c>
      <c r="H20" s="313">
        <v>0</v>
      </c>
    </row>
    <row r="21" spans="1:8" ht="51.75">
      <c r="A21" s="267">
        <v>14</v>
      </c>
      <c r="B21" s="189" t="s">
        <v>1908</v>
      </c>
      <c r="C21" s="321" t="s">
        <v>101</v>
      </c>
      <c r="D21" s="153" t="s">
        <v>1910</v>
      </c>
      <c r="E21" s="309">
        <v>59.8</v>
      </c>
      <c r="F21" s="310" t="s">
        <v>102</v>
      </c>
      <c r="G21" s="311">
        <v>53422.02</v>
      </c>
      <c r="H21" s="311">
        <v>0</v>
      </c>
    </row>
    <row r="22" spans="1:8" ht="51.75">
      <c r="A22" s="267">
        <v>15</v>
      </c>
      <c r="B22" s="189" t="s">
        <v>1908</v>
      </c>
      <c r="C22" s="195" t="s">
        <v>101</v>
      </c>
      <c r="D22" s="153" t="s">
        <v>1910</v>
      </c>
      <c r="E22" s="314">
        <v>63</v>
      </c>
      <c r="F22" s="312" t="s">
        <v>102</v>
      </c>
      <c r="G22" s="313">
        <v>123613.59</v>
      </c>
      <c r="H22" s="313">
        <v>0</v>
      </c>
    </row>
    <row r="23" spans="1:8" ht="51.75">
      <c r="A23" s="267">
        <v>16</v>
      </c>
      <c r="B23" s="189" t="s">
        <v>1908</v>
      </c>
      <c r="C23" s="322" t="s">
        <v>101</v>
      </c>
      <c r="D23" s="153" t="s">
        <v>1910</v>
      </c>
      <c r="E23" s="315">
        <v>61.8</v>
      </c>
      <c r="F23" s="316" t="s">
        <v>103</v>
      </c>
      <c r="G23" s="317">
        <v>123613.59</v>
      </c>
      <c r="H23" s="317">
        <v>0</v>
      </c>
    </row>
    <row r="24" spans="1:8" ht="51.75">
      <c r="A24" s="267">
        <v>17</v>
      </c>
      <c r="B24" s="189" t="s">
        <v>1908</v>
      </c>
      <c r="C24" s="195" t="s">
        <v>104</v>
      </c>
      <c r="D24" s="153" t="s">
        <v>1910</v>
      </c>
      <c r="E24" s="304">
        <v>62.2</v>
      </c>
      <c r="F24" s="312" t="s">
        <v>102</v>
      </c>
      <c r="G24" s="313">
        <v>123613.59</v>
      </c>
      <c r="H24" s="313">
        <v>0</v>
      </c>
    </row>
    <row r="25" spans="1:8" ht="51.75">
      <c r="A25" s="267">
        <v>18</v>
      </c>
      <c r="B25" s="189" t="s">
        <v>1908</v>
      </c>
      <c r="C25" s="323" t="s">
        <v>105</v>
      </c>
      <c r="D25" s="153" t="s">
        <v>1911</v>
      </c>
      <c r="E25" s="318">
        <v>135.6</v>
      </c>
      <c r="F25" s="319" t="s">
        <v>100</v>
      </c>
      <c r="G25" s="320">
        <v>110272.39</v>
      </c>
      <c r="H25" s="311">
        <v>0</v>
      </c>
    </row>
    <row r="26" spans="1:8">
      <c r="A26" s="155"/>
      <c r="B26" s="108"/>
      <c r="C26" s="149"/>
      <c r="D26" s="307"/>
      <c r="E26" s="306">
        <f>SUM(E15:E25)</f>
        <v>743.50000000000011</v>
      </c>
      <c r="F26" s="307"/>
      <c r="G26" s="308">
        <f>SUM(G15:G25)</f>
        <v>1300816.6299999999</v>
      </c>
      <c r="H26" s="103">
        <f>SUM(H15:H25)</f>
        <v>0</v>
      </c>
    </row>
    <row r="27" spans="1:8">
      <c r="A27" s="35"/>
      <c r="B27" s="44"/>
      <c r="C27" s="33" t="s">
        <v>1943</v>
      </c>
      <c r="D27" s="34"/>
      <c r="E27" s="35"/>
      <c r="F27" s="36"/>
      <c r="G27" s="37"/>
      <c r="H27" s="17"/>
    </row>
    <row r="28" spans="1:8" ht="51.75">
      <c r="A28" s="41">
        <v>19</v>
      </c>
      <c r="B28" s="40" t="s">
        <v>1907</v>
      </c>
      <c r="C28" s="167" t="s">
        <v>1930</v>
      </c>
      <c r="D28" s="130" t="s">
        <v>1943</v>
      </c>
      <c r="E28" s="267">
        <v>516.97</v>
      </c>
      <c r="F28" s="303">
        <v>1966</v>
      </c>
      <c r="G28" s="124">
        <v>835115.08</v>
      </c>
      <c r="H28" s="341">
        <v>0</v>
      </c>
    </row>
    <row r="29" spans="1:8" ht="51.75">
      <c r="A29" s="30">
        <v>20</v>
      </c>
      <c r="B29" s="40" t="s">
        <v>1907</v>
      </c>
      <c r="C29" s="302" t="s">
        <v>1931</v>
      </c>
      <c r="D29" s="130" t="s">
        <v>1943</v>
      </c>
      <c r="E29" s="304">
        <v>42.2</v>
      </c>
      <c r="F29" s="305">
        <v>40496</v>
      </c>
      <c r="G29" s="124">
        <v>242510.87</v>
      </c>
      <c r="H29" s="341">
        <v>187731.7</v>
      </c>
    </row>
    <row r="30" spans="1:8" ht="51.75">
      <c r="A30" s="30">
        <v>21</v>
      </c>
      <c r="B30" s="40" t="s">
        <v>1907</v>
      </c>
      <c r="C30" s="302" t="s">
        <v>1932</v>
      </c>
      <c r="D30" s="130" t="s">
        <v>1943</v>
      </c>
      <c r="E30" s="304">
        <v>18.3</v>
      </c>
      <c r="F30" s="303">
        <v>1966</v>
      </c>
      <c r="G30" s="124">
        <v>1065</v>
      </c>
      <c r="H30" s="341">
        <v>0</v>
      </c>
    </row>
    <row r="31" spans="1:8" ht="51.75">
      <c r="A31" s="51">
        <v>22</v>
      </c>
      <c r="B31" s="40" t="s">
        <v>1907</v>
      </c>
      <c r="C31" s="302" t="s">
        <v>1933</v>
      </c>
      <c r="D31" s="130" t="s">
        <v>1943</v>
      </c>
      <c r="E31" s="304"/>
      <c r="F31" s="303">
        <v>2012</v>
      </c>
      <c r="G31" s="124">
        <v>800000</v>
      </c>
      <c r="H31" s="341">
        <v>422222.6</v>
      </c>
    </row>
    <row r="32" spans="1:8">
      <c r="A32" s="66"/>
      <c r="B32" s="67" t="s">
        <v>3</v>
      </c>
      <c r="C32" s="42"/>
      <c r="D32" s="66"/>
      <c r="E32" s="306">
        <f>SUM(E28:E31)</f>
        <v>577.47</v>
      </c>
      <c r="F32" s="307"/>
      <c r="G32" s="308">
        <f>SUM(G28:G31)</f>
        <v>1878690.95</v>
      </c>
      <c r="H32" s="12">
        <f>SUM(H28:H31)</f>
        <v>609954.30000000005</v>
      </c>
    </row>
    <row r="33" spans="1:8">
      <c r="A33" s="36"/>
      <c r="B33" s="45"/>
      <c r="C33" s="15" t="s">
        <v>1939</v>
      </c>
      <c r="D33" s="25"/>
      <c r="E33" s="36"/>
      <c r="F33" s="36"/>
      <c r="G33" s="37"/>
      <c r="H33" s="31"/>
    </row>
    <row r="34" spans="1:8" ht="51.75">
      <c r="A34" s="30">
        <v>23</v>
      </c>
      <c r="B34" s="40" t="s">
        <v>1934</v>
      </c>
      <c r="C34" s="195" t="s">
        <v>1935</v>
      </c>
      <c r="D34" s="195" t="s">
        <v>1939</v>
      </c>
      <c r="E34" s="328">
        <v>230.59</v>
      </c>
      <c r="F34" s="182">
        <v>1973</v>
      </c>
      <c r="G34" s="146">
        <v>359974.9</v>
      </c>
      <c r="H34" s="146">
        <v>0</v>
      </c>
    </row>
    <row r="35" spans="1:8" ht="51.75">
      <c r="A35" s="30">
        <v>24</v>
      </c>
      <c r="B35" s="40" t="s">
        <v>1934</v>
      </c>
      <c r="C35" s="195" t="s">
        <v>1936</v>
      </c>
      <c r="D35" s="195" t="s">
        <v>1939</v>
      </c>
      <c r="E35" s="328">
        <v>360.76</v>
      </c>
      <c r="F35" s="329">
        <v>1979</v>
      </c>
      <c r="G35" s="146">
        <v>1178527.0900000001</v>
      </c>
      <c r="H35" s="146">
        <v>0</v>
      </c>
    </row>
    <row r="36" spans="1:8" ht="51.75">
      <c r="A36" s="30">
        <v>25</v>
      </c>
      <c r="B36" s="40" t="s">
        <v>1934</v>
      </c>
      <c r="C36" s="195" t="s">
        <v>1937</v>
      </c>
      <c r="D36" s="195" t="s">
        <v>1939</v>
      </c>
      <c r="E36" s="328">
        <v>195.72</v>
      </c>
      <c r="F36" s="329">
        <v>1989</v>
      </c>
      <c r="G36" s="146">
        <v>591449.28</v>
      </c>
      <c r="H36" s="146">
        <v>0</v>
      </c>
    </row>
    <row r="37" spans="1:8" ht="51.75">
      <c r="A37" s="30">
        <v>26</v>
      </c>
      <c r="B37" s="40" t="s">
        <v>1934</v>
      </c>
      <c r="C37" s="195" t="s">
        <v>1938</v>
      </c>
      <c r="D37" s="195" t="s">
        <v>1939</v>
      </c>
      <c r="E37" s="328">
        <v>41.4</v>
      </c>
      <c r="F37" s="329">
        <v>1969</v>
      </c>
      <c r="G37" s="146">
        <v>212869.76000000001</v>
      </c>
      <c r="H37" s="146">
        <v>0</v>
      </c>
    </row>
    <row r="38" spans="1:8">
      <c r="A38" s="38"/>
      <c r="B38" s="174" t="s">
        <v>10</v>
      </c>
      <c r="C38" s="38"/>
      <c r="D38" s="38"/>
      <c r="E38" s="94">
        <f>SUM(E34:E37)</f>
        <v>828.47</v>
      </c>
      <c r="F38" s="38"/>
      <c r="G38" s="12">
        <f>SUM(G34:G37)</f>
        <v>2342821.0300000003</v>
      </c>
      <c r="H38" s="12">
        <f>SUM(H34:H37)</f>
        <v>0</v>
      </c>
    </row>
    <row r="39" spans="1:8">
      <c r="A39" s="38"/>
      <c r="B39" s="291"/>
      <c r="C39" s="84"/>
      <c r="D39" s="484"/>
      <c r="E39" s="11"/>
      <c r="F39" s="11"/>
      <c r="G39" s="12"/>
      <c r="H39" s="12"/>
    </row>
    <row r="40" spans="1:8">
      <c r="A40" s="38"/>
      <c r="B40" s="136"/>
      <c r="C40" s="142" t="s">
        <v>1011</v>
      </c>
      <c r="D40" s="484"/>
      <c r="E40" s="38"/>
      <c r="F40" s="38"/>
      <c r="G40" s="11"/>
      <c r="H40" s="11"/>
    </row>
    <row r="41" spans="1:8" ht="51.75">
      <c r="A41" s="38">
        <v>27</v>
      </c>
      <c r="B41" s="214" t="s">
        <v>1942</v>
      </c>
      <c r="C41" s="331" t="s">
        <v>1940</v>
      </c>
      <c r="D41" s="130" t="s">
        <v>1011</v>
      </c>
      <c r="E41" s="400">
        <v>1601.8</v>
      </c>
      <c r="F41" s="400">
        <v>2011</v>
      </c>
      <c r="G41" s="351">
        <v>83259016.469999999</v>
      </c>
      <c r="H41" s="351">
        <v>65959642.93</v>
      </c>
    </row>
    <row r="42" spans="1:8" ht="51.75">
      <c r="A42" s="38">
        <v>28</v>
      </c>
      <c r="B42" s="214" t="s">
        <v>1942</v>
      </c>
      <c r="C42" s="331" t="s">
        <v>1941</v>
      </c>
      <c r="D42" s="130" t="s">
        <v>1011</v>
      </c>
      <c r="E42" s="400">
        <v>109.2</v>
      </c>
      <c r="F42" s="400">
        <v>2011</v>
      </c>
      <c r="G42" s="351">
        <v>4153899.76</v>
      </c>
      <c r="H42" s="351">
        <v>3300042.62</v>
      </c>
    </row>
    <row r="43" spans="1:8">
      <c r="A43" s="38"/>
      <c r="B43" s="175"/>
      <c r="C43" s="62"/>
      <c r="D43" s="112"/>
      <c r="E43" s="176">
        <f>SUM(E41:E42)</f>
        <v>1711</v>
      </c>
      <c r="F43" s="80"/>
      <c r="G43" s="16">
        <f>SUM(G41:G42)</f>
        <v>87412916.230000004</v>
      </c>
      <c r="H43" s="16">
        <f>SUM(H41:H42)</f>
        <v>69259685.549999997</v>
      </c>
    </row>
    <row r="44" spans="1:8">
      <c r="A44" s="38"/>
      <c r="B44" s="136"/>
      <c r="C44" s="484"/>
      <c r="D44" s="484"/>
      <c r="E44" s="38"/>
      <c r="F44" s="38"/>
      <c r="G44" s="11"/>
      <c r="H44" s="11"/>
    </row>
    <row r="45" spans="1:8">
      <c r="A45" s="38"/>
      <c r="B45" s="291"/>
      <c r="C45" s="177" t="s">
        <v>1945</v>
      </c>
      <c r="D45" s="484"/>
      <c r="E45" s="38"/>
      <c r="F45" s="38"/>
      <c r="G45" s="78"/>
      <c r="H45" s="11"/>
    </row>
    <row r="46" spans="1:8" ht="51.75">
      <c r="A46" s="86">
        <v>29</v>
      </c>
      <c r="B46" s="46" t="s">
        <v>1944</v>
      </c>
      <c r="C46" s="197" t="s">
        <v>1956</v>
      </c>
      <c r="D46" s="130" t="s">
        <v>1945</v>
      </c>
      <c r="E46" s="325">
        <v>1673.87</v>
      </c>
      <c r="F46" s="326">
        <v>1987</v>
      </c>
      <c r="G46" s="325">
        <v>1497451.62</v>
      </c>
      <c r="H46" s="325">
        <v>151675.35</v>
      </c>
    </row>
    <row r="47" spans="1:8" ht="51.75">
      <c r="A47" s="30">
        <v>30</v>
      </c>
      <c r="B47" s="46" t="s">
        <v>1944</v>
      </c>
      <c r="C47" s="195" t="s">
        <v>1957</v>
      </c>
      <c r="D47" s="130" t="s">
        <v>1945</v>
      </c>
      <c r="E47" s="328">
        <v>124.3</v>
      </c>
      <c r="F47" s="300">
        <v>1987</v>
      </c>
      <c r="G47" s="328">
        <v>21064.799999999999</v>
      </c>
      <c r="H47" s="328">
        <v>9556.94</v>
      </c>
    </row>
    <row r="48" spans="1:8" ht="51.75">
      <c r="A48" s="30">
        <v>31</v>
      </c>
      <c r="B48" s="46" t="s">
        <v>1944</v>
      </c>
      <c r="C48" s="167" t="s">
        <v>725</v>
      </c>
      <c r="D48" s="130" t="s">
        <v>1945</v>
      </c>
      <c r="E48" s="328"/>
      <c r="F48" s="300"/>
      <c r="G48" s="325">
        <v>1200000</v>
      </c>
      <c r="H48" s="325">
        <v>706666.42</v>
      </c>
    </row>
    <row r="49" spans="1:8" ht="51.75">
      <c r="A49" s="30">
        <v>32</v>
      </c>
      <c r="B49" s="46" t="s">
        <v>1944</v>
      </c>
      <c r="C49" s="195" t="s">
        <v>1958</v>
      </c>
      <c r="D49" s="130" t="s">
        <v>1945</v>
      </c>
      <c r="E49" s="328">
        <v>7.4</v>
      </c>
      <c r="F49" s="300">
        <v>2012</v>
      </c>
      <c r="G49" s="325">
        <v>192000</v>
      </c>
      <c r="H49" s="325">
        <v>126400</v>
      </c>
    </row>
    <row r="50" spans="1:8" ht="51.75">
      <c r="A50" s="30">
        <v>33</v>
      </c>
      <c r="B50" s="46" t="s">
        <v>1944</v>
      </c>
      <c r="C50" s="167" t="s">
        <v>1959</v>
      </c>
      <c r="D50" s="130" t="s">
        <v>1945</v>
      </c>
      <c r="E50" s="149">
        <v>133.11000000000001</v>
      </c>
      <c r="F50" s="149">
        <v>1983</v>
      </c>
      <c r="G50" s="325">
        <v>620527.88</v>
      </c>
      <c r="H50" s="325">
        <v>493681.94</v>
      </c>
    </row>
    <row r="51" spans="1:8">
      <c r="A51" s="38"/>
      <c r="B51" s="291" t="s">
        <v>3</v>
      </c>
      <c r="C51" s="38"/>
      <c r="D51" s="38"/>
      <c r="E51" s="93">
        <f>SUM(E46:E47)</f>
        <v>1798.1699999999998</v>
      </c>
      <c r="F51" s="38"/>
      <c r="G51" s="43">
        <f>SUM(G46:G50)</f>
        <v>3531044.3</v>
      </c>
      <c r="H51" s="43">
        <f>SUM(H46:H50)</f>
        <v>1487980.6500000001</v>
      </c>
    </row>
    <row r="52" spans="1:8">
      <c r="A52" s="38"/>
      <c r="B52" s="136"/>
      <c r="C52" s="484"/>
      <c r="D52" s="484"/>
      <c r="E52" s="38"/>
      <c r="F52" s="38"/>
      <c r="G52" s="11"/>
      <c r="H52" s="11"/>
    </row>
    <row r="53" spans="1:8">
      <c r="A53" s="38"/>
      <c r="B53" s="291"/>
      <c r="C53" s="142" t="s">
        <v>168</v>
      </c>
      <c r="D53" s="484"/>
      <c r="E53" s="38"/>
      <c r="F53" s="38"/>
      <c r="G53" s="78"/>
      <c r="H53" s="11"/>
    </row>
    <row r="54" spans="1:8" ht="51.75">
      <c r="A54" s="30">
        <v>34</v>
      </c>
      <c r="B54" s="46" t="s">
        <v>1946</v>
      </c>
      <c r="C54" s="197" t="s">
        <v>1947</v>
      </c>
      <c r="D54" s="130" t="s">
        <v>1960</v>
      </c>
      <c r="E54" s="325">
        <v>1240.19</v>
      </c>
      <c r="F54" s="353">
        <v>1980</v>
      </c>
      <c r="G54" s="325">
        <v>5707814.1299999999</v>
      </c>
      <c r="H54" s="325">
        <v>12872.93</v>
      </c>
    </row>
    <row r="55" spans="1:8" ht="51.75">
      <c r="A55" s="30">
        <v>35</v>
      </c>
      <c r="B55" s="46" t="s">
        <v>1946</v>
      </c>
      <c r="C55" s="195" t="s">
        <v>1948</v>
      </c>
      <c r="D55" s="130" t="s">
        <v>1960</v>
      </c>
      <c r="E55" s="328">
        <v>28.32</v>
      </c>
      <c r="F55" s="267">
        <v>1980</v>
      </c>
      <c r="G55" s="328">
        <v>35641.17</v>
      </c>
      <c r="H55" s="328">
        <v>0</v>
      </c>
    </row>
    <row r="56" spans="1:8">
      <c r="A56" s="166"/>
      <c r="B56" s="115" t="s">
        <v>3</v>
      </c>
      <c r="C56" s="178"/>
      <c r="D56" s="178"/>
      <c r="E56" s="93">
        <f>SUM(E54:E55)</f>
        <v>1268.51</v>
      </c>
      <c r="F56" s="113"/>
      <c r="G56" s="12">
        <f>SUM(G54:G55)</f>
        <v>5743455.2999999998</v>
      </c>
      <c r="H56" s="12">
        <f>SUM(H54:H55)</f>
        <v>12872.93</v>
      </c>
    </row>
    <row r="57" spans="1:8">
      <c r="A57" s="38"/>
      <c r="B57" s="291"/>
      <c r="C57" s="142" t="s">
        <v>1349</v>
      </c>
      <c r="D57" s="484"/>
      <c r="E57" s="38"/>
      <c r="F57" s="38"/>
      <c r="G57" s="78"/>
      <c r="H57" s="11"/>
    </row>
    <row r="58" spans="1:8" ht="51.75">
      <c r="A58" s="86">
        <v>36</v>
      </c>
      <c r="B58" s="46" t="s">
        <v>1914</v>
      </c>
      <c r="C58" s="197" t="s">
        <v>48</v>
      </c>
      <c r="D58" s="538" t="s">
        <v>1913</v>
      </c>
      <c r="E58" s="325">
        <v>40.409999999999997</v>
      </c>
      <c r="F58" s="326">
        <v>1974</v>
      </c>
      <c r="G58" s="325">
        <v>44.2</v>
      </c>
      <c r="H58" s="325">
        <v>0</v>
      </c>
    </row>
    <row r="59" spans="1:8" ht="51.75">
      <c r="A59" s="30">
        <v>37</v>
      </c>
      <c r="B59" s="40" t="s">
        <v>1915</v>
      </c>
      <c r="C59" s="195" t="s">
        <v>707</v>
      </c>
      <c r="D59" s="538" t="s">
        <v>1913</v>
      </c>
      <c r="E59" s="328">
        <v>1610.01</v>
      </c>
      <c r="F59" s="329">
        <v>1974</v>
      </c>
      <c r="G59" s="328">
        <v>4826238.8600000003</v>
      </c>
      <c r="H59" s="328">
        <v>0</v>
      </c>
    </row>
    <row r="60" spans="1:8" ht="51.75">
      <c r="A60" s="30">
        <v>38</v>
      </c>
      <c r="B60" s="40" t="s">
        <v>1916</v>
      </c>
      <c r="C60" s="195" t="s">
        <v>171</v>
      </c>
      <c r="D60" s="538" t="s">
        <v>1913</v>
      </c>
      <c r="E60" s="328">
        <v>3673.42</v>
      </c>
      <c r="F60" s="182">
        <v>2003</v>
      </c>
      <c r="G60" s="328">
        <v>97868661.400000006</v>
      </c>
      <c r="H60" s="328">
        <v>54430568.450000003</v>
      </c>
    </row>
    <row r="61" spans="1:8" ht="39">
      <c r="A61" s="179">
        <v>39</v>
      </c>
      <c r="B61" s="40" t="s">
        <v>1607</v>
      </c>
      <c r="C61" s="195" t="s">
        <v>587</v>
      </c>
      <c r="D61" s="538" t="s">
        <v>1913</v>
      </c>
      <c r="E61" s="328">
        <v>59</v>
      </c>
      <c r="F61" s="329">
        <v>2007</v>
      </c>
      <c r="G61" s="328">
        <v>897810</v>
      </c>
      <c r="H61" s="328">
        <v>421236.96</v>
      </c>
    </row>
    <row r="62" spans="1:8" ht="39">
      <c r="A62" s="179">
        <v>40</v>
      </c>
      <c r="B62" s="40" t="s">
        <v>1607</v>
      </c>
      <c r="C62" s="195" t="s">
        <v>705</v>
      </c>
      <c r="D62" s="538" t="s">
        <v>1913</v>
      </c>
      <c r="E62" s="330"/>
      <c r="F62" s="329">
        <v>2011</v>
      </c>
      <c r="G62" s="328">
        <v>816776.7</v>
      </c>
      <c r="H62" s="328">
        <v>0</v>
      </c>
    </row>
    <row r="63" spans="1:8" ht="51.75">
      <c r="A63" s="179">
        <v>41</v>
      </c>
      <c r="B63" s="40" t="s">
        <v>1916</v>
      </c>
      <c r="C63" s="195" t="s">
        <v>962</v>
      </c>
      <c r="D63" s="538" t="s">
        <v>1913</v>
      </c>
      <c r="E63" s="330"/>
      <c r="F63" s="329"/>
      <c r="G63" s="328">
        <v>50000</v>
      </c>
      <c r="H63" s="328">
        <v>32291.54</v>
      </c>
    </row>
    <row r="64" spans="1:8" ht="51.75">
      <c r="A64" s="179">
        <v>42</v>
      </c>
      <c r="B64" s="40" t="s">
        <v>1915</v>
      </c>
      <c r="C64" s="195" t="s">
        <v>1066</v>
      </c>
      <c r="D64" s="538" t="s">
        <v>1913</v>
      </c>
      <c r="E64" s="330"/>
      <c r="F64" s="329">
        <v>2017</v>
      </c>
      <c r="G64" s="328">
        <v>242485</v>
      </c>
      <c r="H64" s="328">
        <v>223288.35</v>
      </c>
    </row>
    <row r="65" spans="1:8">
      <c r="A65" s="179"/>
      <c r="B65" s="39" t="s">
        <v>3</v>
      </c>
      <c r="C65" s="172"/>
      <c r="D65" s="47"/>
      <c r="E65" s="143">
        <f>SUM(E58:E62)</f>
        <v>5382.84</v>
      </c>
      <c r="F65" s="47"/>
      <c r="G65" s="143">
        <f>SUM(G58:G64)</f>
        <v>104702016.16000001</v>
      </c>
      <c r="H65" s="63">
        <f>SUM(H58:H64)</f>
        <v>55107385.300000004</v>
      </c>
    </row>
    <row r="66" spans="1:8">
      <c r="A66" s="30"/>
      <c r="B66" s="39"/>
      <c r="C66" s="172"/>
      <c r="D66" s="47"/>
      <c r="E66" s="143"/>
      <c r="F66" s="47"/>
      <c r="G66" s="143"/>
      <c r="H66" s="143"/>
    </row>
    <row r="67" spans="1:8">
      <c r="A67" s="38"/>
      <c r="B67" s="291"/>
      <c r="C67" s="142" t="s">
        <v>814</v>
      </c>
      <c r="D67" s="484"/>
      <c r="E67" s="38"/>
      <c r="F67" s="38"/>
      <c r="G67" s="78"/>
      <c r="H67" s="11"/>
    </row>
    <row r="68" spans="1:8" ht="51.75">
      <c r="A68" s="30">
        <v>43</v>
      </c>
      <c r="B68" s="46" t="s">
        <v>1949</v>
      </c>
      <c r="C68" s="323" t="s">
        <v>1950</v>
      </c>
      <c r="D68" s="84" t="s">
        <v>814</v>
      </c>
      <c r="E68" s="149"/>
      <c r="F68" s="336">
        <v>1964</v>
      </c>
      <c r="G68" s="325">
        <v>1272234.01</v>
      </c>
      <c r="H68" s="325">
        <v>0</v>
      </c>
    </row>
    <row r="69" spans="1:8" ht="51.75">
      <c r="A69" s="30">
        <v>44</v>
      </c>
      <c r="B69" s="46" t="s">
        <v>1949</v>
      </c>
      <c r="C69" s="195" t="s">
        <v>1951</v>
      </c>
      <c r="D69" s="84" t="s">
        <v>814</v>
      </c>
      <c r="E69" s="328">
        <v>1126.5</v>
      </c>
      <c r="F69" s="329">
        <v>1962</v>
      </c>
      <c r="G69" s="328">
        <v>5650634.7400000002</v>
      </c>
      <c r="H69" s="328">
        <v>0</v>
      </c>
    </row>
    <row r="70" spans="1:8" ht="51.75">
      <c r="A70" s="30">
        <v>45</v>
      </c>
      <c r="B70" s="46" t="s">
        <v>1949</v>
      </c>
      <c r="C70" s="195" t="s">
        <v>1952</v>
      </c>
      <c r="D70" s="84" t="s">
        <v>814</v>
      </c>
      <c r="E70" s="328">
        <v>94.99</v>
      </c>
      <c r="F70" s="300">
        <v>1979</v>
      </c>
      <c r="G70" s="328">
        <v>111984.04</v>
      </c>
      <c r="H70" s="328">
        <v>0</v>
      </c>
    </row>
    <row r="71" spans="1:8" ht="51.75">
      <c r="A71" s="30">
        <v>46</v>
      </c>
      <c r="B71" s="46" t="s">
        <v>1949</v>
      </c>
      <c r="C71" s="195" t="s">
        <v>1953</v>
      </c>
      <c r="D71" s="84" t="s">
        <v>814</v>
      </c>
      <c r="E71" s="328">
        <v>118.3</v>
      </c>
      <c r="F71" s="300">
        <v>1959</v>
      </c>
      <c r="G71" s="328">
        <v>377323.23</v>
      </c>
      <c r="H71" s="328">
        <v>0</v>
      </c>
    </row>
    <row r="72" spans="1:8" ht="51.75">
      <c r="A72" s="30">
        <v>47</v>
      </c>
      <c r="B72" s="46" t="s">
        <v>1949</v>
      </c>
      <c r="C72" s="195" t="s">
        <v>1954</v>
      </c>
      <c r="D72" s="84" t="s">
        <v>814</v>
      </c>
      <c r="E72" s="328">
        <v>79</v>
      </c>
      <c r="F72" s="300">
        <v>1993</v>
      </c>
      <c r="G72" s="328">
        <v>52652.83</v>
      </c>
      <c r="H72" s="328">
        <v>0</v>
      </c>
    </row>
    <row r="73" spans="1:8" ht="51.75">
      <c r="A73" s="30">
        <v>48</v>
      </c>
      <c r="B73" s="46" t="s">
        <v>1949</v>
      </c>
      <c r="C73" s="195" t="s">
        <v>679</v>
      </c>
      <c r="D73" s="84" t="s">
        <v>814</v>
      </c>
      <c r="E73" s="328">
        <v>116.2</v>
      </c>
      <c r="F73" s="300"/>
      <c r="G73" s="328">
        <v>156479.5</v>
      </c>
      <c r="H73" s="328">
        <v>0</v>
      </c>
    </row>
    <row r="74" spans="1:8" ht="51.75">
      <c r="A74" s="179">
        <v>49</v>
      </c>
      <c r="B74" s="46" t="s">
        <v>1949</v>
      </c>
      <c r="C74" s="195" t="s">
        <v>1955</v>
      </c>
      <c r="D74" s="84" t="s">
        <v>814</v>
      </c>
      <c r="E74" s="328">
        <v>64.400000000000006</v>
      </c>
      <c r="F74" s="300">
        <v>2008</v>
      </c>
      <c r="G74" s="325">
        <v>345886.1</v>
      </c>
      <c r="H74" s="325">
        <v>0</v>
      </c>
    </row>
    <row r="75" spans="1:8" ht="51.75">
      <c r="A75" s="179">
        <v>50</v>
      </c>
      <c r="B75" s="46" t="s">
        <v>1949</v>
      </c>
      <c r="C75" s="332" t="s">
        <v>852</v>
      </c>
      <c r="D75" s="84" t="s">
        <v>814</v>
      </c>
      <c r="E75" s="401"/>
      <c r="F75" s="300"/>
      <c r="G75" s="325">
        <v>45036.33</v>
      </c>
      <c r="H75" s="325">
        <v>0</v>
      </c>
    </row>
    <row r="76" spans="1:8">
      <c r="A76" s="155"/>
      <c r="B76" s="39"/>
      <c r="C76" s="42"/>
      <c r="D76" s="113"/>
      <c r="E76" s="176">
        <f>SUM(E68:E74)</f>
        <v>1599.39</v>
      </c>
      <c r="F76" s="38"/>
      <c r="G76" s="43">
        <f>SUM(G68:G75)</f>
        <v>8012230.7799999993</v>
      </c>
      <c r="H76" s="402">
        <f>SUM(H68:H75)</f>
        <v>0</v>
      </c>
    </row>
    <row r="77" spans="1:8">
      <c r="A77" s="30"/>
      <c r="B77" s="136"/>
      <c r="C77" s="180"/>
      <c r="D77" s="180"/>
      <c r="E77" s="30"/>
      <c r="F77" s="30"/>
      <c r="G77" s="78"/>
      <c r="H77" s="19"/>
    </row>
    <row r="78" spans="1:8">
      <c r="A78" s="30"/>
      <c r="B78" s="108"/>
      <c r="C78" s="142" t="s">
        <v>813</v>
      </c>
      <c r="D78" s="180"/>
      <c r="E78" s="30"/>
      <c r="F78" s="30"/>
      <c r="G78" s="78"/>
      <c r="H78" s="19"/>
    </row>
    <row r="79" spans="1:8" ht="51.75">
      <c r="A79" s="86">
        <v>51</v>
      </c>
      <c r="B79" s="46" t="s">
        <v>1917</v>
      </c>
      <c r="C79" s="197" t="s">
        <v>708</v>
      </c>
      <c r="D79" s="539" t="s">
        <v>1920</v>
      </c>
      <c r="E79" s="353">
        <v>211.27</v>
      </c>
      <c r="F79" s="353">
        <v>1993</v>
      </c>
      <c r="G79" s="390">
        <v>419435.8</v>
      </c>
      <c r="H79" s="390">
        <v>80135.929999999993</v>
      </c>
    </row>
    <row r="80" spans="1:8" ht="51.75">
      <c r="A80" s="30">
        <v>52</v>
      </c>
      <c r="B80" s="40" t="s">
        <v>1918</v>
      </c>
      <c r="C80" s="195" t="s">
        <v>709</v>
      </c>
      <c r="D80" s="538" t="s">
        <v>1920</v>
      </c>
      <c r="E80" s="267">
        <v>1715.01</v>
      </c>
      <c r="F80" s="267">
        <v>1979</v>
      </c>
      <c r="G80" s="343">
        <v>5550748.9199999999</v>
      </c>
      <c r="H80" s="343">
        <v>0</v>
      </c>
    </row>
    <row r="81" spans="1:8" ht="51.75">
      <c r="A81" s="30">
        <v>53</v>
      </c>
      <c r="B81" s="40" t="s">
        <v>1919</v>
      </c>
      <c r="C81" s="195" t="s">
        <v>250</v>
      </c>
      <c r="D81" s="538" t="s">
        <v>1920</v>
      </c>
      <c r="E81" s="267">
        <v>55.4</v>
      </c>
      <c r="F81" s="267">
        <v>2008</v>
      </c>
      <c r="G81" s="343">
        <v>127646.42</v>
      </c>
      <c r="H81" s="343">
        <v>0</v>
      </c>
    </row>
    <row r="82" spans="1:8" ht="51.75">
      <c r="A82" s="30">
        <v>54</v>
      </c>
      <c r="B82" s="40" t="s">
        <v>1919</v>
      </c>
      <c r="C82" s="195" t="s">
        <v>20</v>
      </c>
      <c r="D82" s="539" t="s">
        <v>1920</v>
      </c>
      <c r="E82" s="267">
        <v>52.4</v>
      </c>
      <c r="F82" s="290"/>
      <c r="G82" s="343">
        <v>84445</v>
      </c>
      <c r="H82" s="343">
        <v>0</v>
      </c>
    </row>
    <row r="83" spans="1:8">
      <c r="A83" s="30"/>
      <c r="B83" s="136"/>
      <c r="C83" s="30"/>
      <c r="D83" s="30"/>
      <c r="E83" s="105">
        <f>SUM(E79:E82)</f>
        <v>2034.0800000000002</v>
      </c>
      <c r="F83" s="30"/>
      <c r="G83" s="403">
        <f>SUM(G79:G82)</f>
        <v>6182276.1399999997</v>
      </c>
      <c r="H83" s="403">
        <f>SUM(H79:H82)</f>
        <v>80135.929999999993</v>
      </c>
    </row>
    <row r="84" spans="1:8">
      <c r="A84" s="30"/>
      <c r="B84" s="136"/>
      <c r="C84" s="180"/>
      <c r="D84" s="180"/>
      <c r="E84" s="30"/>
      <c r="F84" s="30"/>
      <c r="G84" s="78"/>
      <c r="H84" s="19"/>
    </row>
    <row r="85" spans="1:8">
      <c r="A85" s="30"/>
      <c r="B85" s="108"/>
      <c r="C85" s="142" t="s">
        <v>1308</v>
      </c>
      <c r="D85" s="180"/>
      <c r="E85" s="30"/>
      <c r="F85" s="30"/>
      <c r="G85" s="78"/>
      <c r="H85" s="19"/>
    </row>
    <row r="86" spans="1:8" ht="51">
      <c r="A86" s="30">
        <v>55</v>
      </c>
      <c r="B86" s="167" t="s">
        <v>1963</v>
      </c>
      <c r="C86" s="167" t="s">
        <v>340</v>
      </c>
      <c r="D86" s="538" t="s">
        <v>1308</v>
      </c>
      <c r="E86" s="328">
        <v>160.26</v>
      </c>
      <c r="F86" s="182">
        <v>1960</v>
      </c>
      <c r="G86" s="328">
        <v>8514.15</v>
      </c>
      <c r="H86" s="328">
        <v>0</v>
      </c>
    </row>
    <row r="87" spans="1:8" ht="51">
      <c r="A87" s="30">
        <v>56</v>
      </c>
      <c r="B87" s="167" t="s">
        <v>1961</v>
      </c>
      <c r="C87" s="167" t="s">
        <v>341</v>
      </c>
      <c r="D87" s="538" t="s">
        <v>1308</v>
      </c>
      <c r="E87" s="328">
        <v>911.6</v>
      </c>
      <c r="F87" s="182">
        <v>1986</v>
      </c>
      <c r="G87" s="328">
        <v>462071.97</v>
      </c>
      <c r="H87" s="328">
        <v>234791.13</v>
      </c>
    </row>
    <row r="88" spans="1:8" ht="51">
      <c r="A88" s="30">
        <v>57</v>
      </c>
      <c r="B88" s="167" t="s">
        <v>1962</v>
      </c>
      <c r="C88" s="167" t="s">
        <v>851</v>
      </c>
      <c r="D88" s="538" t="s">
        <v>1308</v>
      </c>
      <c r="E88" s="328">
        <v>452.33</v>
      </c>
      <c r="F88" s="182" t="s">
        <v>342</v>
      </c>
      <c r="G88" s="328">
        <v>723172.4</v>
      </c>
      <c r="H88" s="328">
        <v>0</v>
      </c>
    </row>
    <row r="89" spans="1:8">
      <c r="A89" s="30"/>
      <c r="B89" s="171" t="s">
        <v>3</v>
      </c>
      <c r="C89" s="184"/>
      <c r="D89" s="184"/>
      <c r="E89" s="93">
        <f>SUM(E86:E88)</f>
        <v>1524.19</v>
      </c>
      <c r="F89" s="184"/>
      <c r="G89" s="43">
        <f>SUM(G86:G88)</f>
        <v>1193758.52</v>
      </c>
      <c r="H89" s="43">
        <f>SUM(H86:H88)</f>
        <v>234791.13</v>
      </c>
    </row>
    <row r="90" spans="1:8">
      <c r="A90" s="30"/>
      <c r="B90" s="136"/>
      <c r="C90" s="180"/>
      <c r="D90" s="180"/>
      <c r="E90" s="30"/>
      <c r="F90" s="30"/>
      <c r="G90" s="78"/>
      <c r="H90" s="19"/>
    </row>
    <row r="91" spans="1:8">
      <c r="A91" s="30"/>
      <c r="B91" s="108"/>
      <c r="C91" s="142" t="s">
        <v>1973</v>
      </c>
      <c r="D91" s="180"/>
      <c r="E91" s="30"/>
      <c r="F91" s="30"/>
      <c r="G91" s="78"/>
      <c r="H91" s="19"/>
    </row>
    <row r="92" spans="1:8" ht="51.75">
      <c r="A92" s="179">
        <v>58</v>
      </c>
      <c r="B92" s="40" t="s">
        <v>1968</v>
      </c>
      <c r="C92" s="199" t="s">
        <v>1964</v>
      </c>
      <c r="D92" s="153" t="s">
        <v>1973</v>
      </c>
      <c r="E92" s="267"/>
      <c r="F92" s="30">
        <v>1973</v>
      </c>
      <c r="G92" s="404">
        <v>954099.19999999995</v>
      </c>
      <c r="H92" s="343">
        <v>0</v>
      </c>
    </row>
    <row r="93" spans="1:8" ht="51.75">
      <c r="A93" s="30">
        <v>59</v>
      </c>
      <c r="B93" s="40" t="s">
        <v>1969</v>
      </c>
      <c r="C93" s="167" t="s">
        <v>1965</v>
      </c>
      <c r="D93" s="153" t="s">
        <v>1973</v>
      </c>
      <c r="E93" s="328">
        <v>1060.52</v>
      </c>
      <c r="F93" s="48">
        <v>1969</v>
      </c>
      <c r="G93" s="328">
        <v>771791.74</v>
      </c>
      <c r="H93" s="328">
        <v>0</v>
      </c>
    </row>
    <row r="94" spans="1:8" ht="51.75">
      <c r="A94" s="30">
        <v>60</v>
      </c>
      <c r="B94" s="40" t="s">
        <v>1970</v>
      </c>
      <c r="C94" s="167" t="s">
        <v>1966</v>
      </c>
      <c r="D94" s="153" t="s">
        <v>1973</v>
      </c>
      <c r="E94" s="328">
        <v>295.2</v>
      </c>
      <c r="F94" s="48">
        <v>1990</v>
      </c>
      <c r="G94" s="328">
        <v>321675.74</v>
      </c>
      <c r="H94" s="328">
        <v>78879.289999999994</v>
      </c>
    </row>
    <row r="95" spans="1:8" ht="39">
      <c r="A95" s="30">
        <v>61</v>
      </c>
      <c r="B95" s="40" t="s">
        <v>1971</v>
      </c>
      <c r="C95" s="167" t="s">
        <v>1967</v>
      </c>
      <c r="D95" s="153" t="s">
        <v>1973</v>
      </c>
      <c r="E95" s="328">
        <v>46.3</v>
      </c>
      <c r="F95" s="48">
        <v>2008</v>
      </c>
      <c r="G95" s="325">
        <v>113804</v>
      </c>
      <c r="H95" s="325">
        <v>82758.649999999994</v>
      </c>
    </row>
    <row r="96" spans="1:8" ht="51.75">
      <c r="A96" s="87">
        <v>62</v>
      </c>
      <c r="B96" s="40" t="s">
        <v>1972</v>
      </c>
      <c r="C96" s="167" t="s">
        <v>594</v>
      </c>
      <c r="D96" s="153" t="s">
        <v>1973</v>
      </c>
      <c r="E96" s="325">
        <v>234.1</v>
      </c>
      <c r="F96" s="185"/>
      <c r="G96" s="325">
        <v>618813.87</v>
      </c>
      <c r="H96" s="325">
        <v>0</v>
      </c>
    </row>
    <row r="97" spans="1:8" ht="51.75">
      <c r="A97" s="87">
        <v>63</v>
      </c>
      <c r="B97" s="40" t="s">
        <v>1993</v>
      </c>
      <c r="C97" s="167" t="s">
        <v>159</v>
      </c>
      <c r="D97" s="153" t="s">
        <v>1973</v>
      </c>
      <c r="E97" s="328">
        <v>718.93</v>
      </c>
      <c r="F97" s="48">
        <v>1987</v>
      </c>
      <c r="G97" s="328">
        <v>4455304.76</v>
      </c>
      <c r="H97" s="328">
        <v>734392.31</v>
      </c>
    </row>
    <row r="98" spans="1:8">
      <c r="A98" s="30"/>
      <c r="B98" s="181"/>
      <c r="C98" s="41"/>
      <c r="D98" s="51"/>
      <c r="E98" s="60">
        <f>SUM(E92:E97)</f>
        <v>2355.0499999999997</v>
      </c>
      <c r="F98" s="30"/>
      <c r="G98" s="43">
        <f>SUM(G92:G96)</f>
        <v>2780184.55</v>
      </c>
      <c r="H98" s="43">
        <f>SUM(H93:H96)</f>
        <v>161637.94</v>
      </c>
    </row>
    <row r="99" spans="1:8">
      <c r="A99" s="30"/>
      <c r="B99" s="136"/>
      <c r="C99" s="180"/>
      <c r="D99" s="180"/>
      <c r="E99" s="30"/>
      <c r="F99" s="30"/>
      <c r="G99" s="78"/>
      <c r="H99" s="19"/>
    </row>
    <row r="100" spans="1:8">
      <c r="A100" s="30"/>
      <c r="B100" s="108"/>
      <c r="C100" s="142" t="s">
        <v>811</v>
      </c>
      <c r="D100" s="180"/>
      <c r="E100" s="30"/>
      <c r="F100" s="30"/>
      <c r="G100" s="78"/>
      <c r="H100" s="19"/>
    </row>
    <row r="101" spans="1:8" ht="51.75">
      <c r="A101" s="30">
        <v>64</v>
      </c>
      <c r="B101" s="40" t="s">
        <v>1974</v>
      </c>
      <c r="C101" s="195" t="s">
        <v>1979</v>
      </c>
      <c r="D101" s="195" t="s">
        <v>1980</v>
      </c>
      <c r="E101" s="328">
        <v>1191.24</v>
      </c>
      <c r="F101" s="334">
        <v>1976</v>
      </c>
      <c r="G101" s="343">
        <v>1408267.95</v>
      </c>
      <c r="H101" s="343">
        <v>0</v>
      </c>
    </row>
    <row r="102" spans="1:8" ht="25.5">
      <c r="A102" s="183">
        <v>65</v>
      </c>
      <c r="B102" s="40" t="s">
        <v>41</v>
      </c>
      <c r="C102" s="195" t="s">
        <v>1955</v>
      </c>
      <c r="D102" s="195" t="s">
        <v>1980</v>
      </c>
      <c r="E102" s="328">
        <v>61.2</v>
      </c>
      <c r="F102" s="335" t="s">
        <v>270</v>
      </c>
      <c r="G102" s="405">
        <v>224135.47</v>
      </c>
      <c r="H102" s="405">
        <v>0</v>
      </c>
    </row>
    <row r="103" spans="1:8" ht="51.75">
      <c r="A103" s="183">
        <v>66</v>
      </c>
      <c r="B103" s="40" t="s">
        <v>1975</v>
      </c>
      <c r="C103" s="197" t="s">
        <v>1978</v>
      </c>
      <c r="D103" s="195" t="s">
        <v>1980</v>
      </c>
      <c r="E103" s="333" t="s">
        <v>156</v>
      </c>
      <c r="F103" s="336">
        <v>1985</v>
      </c>
      <c r="G103" s="325">
        <v>622543.48</v>
      </c>
      <c r="H103" s="325">
        <v>0</v>
      </c>
    </row>
    <row r="104" spans="1:8">
      <c r="A104" s="183"/>
      <c r="B104" s="108" t="s">
        <v>3</v>
      </c>
      <c r="C104" s="184"/>
      <c r="D104" s="184"/>
      <c r="E104" s="93">
        <f>SUM(E101:E103)</f>
        <v>1252.44</v>
      </c>
      <c r="F104" s="88"/>
      <c r="G104" s="16">
        <f>SUM(G101:G103)</f>
        <v>2254946.9</v>
      </c>
      <c r="H104" s="16">
        <f>SUM(H101:H103)</f>
        <v>0</v>
      </c>
    </row>
    <row r="105" spans="1:8">
      <c r="A105" s="30"/>
      <c r="B105" s="136"/>
      <c r="C105" s="180"/>
      <c r="D105" s="180"/>
      <c r="E105" s="30"/>
      <c r="F105" s="30"/>
      <c r="G105" s="78"/>
      <c r="H105" s="19"/>
    </row>
    <row r="106" spans="1:8">
      <c r="A106" s="30"/>
      <c r="B106" s="108"/>
      <c r="C106" s="142" t="s">
        <v>810</v>
      </c>
      <c r="D106" s="180"/>
      <c r="E106" s="30"/>
      <c r="F106" s="30"/>
      <c r="G106" s="78"/>
      <c r="H106" s="19"/>
    </row>
    <row r="107" spans="1:8" ht="51.75">
      <c r="A107" s="30">
        <v>67</v>
      </c>
      <c r="B107" s="40" t="s">
        <v>1976</v>
      </c>
      <c r="C107" s="40" t="s">
        <v>382</v>
      </c>
      <c r="D107" s="40" t="s">
        <v>1981</v>
      </c>
      <c r="E107" s="47">
        <v>181.04</v>
      </c>
      <c r="F107" s="172">
        <v>1935</v>
      </c>
      <c r="G107" s="328">
        <v>18962.66</v>
      </c>
      <c r="H107" s="328">
        <v>0</v>
      </c>
    </row>
    <row r="108" spans="1:8" ht="51.75">
      <c r="A108" s="30">
        <v>68</v>
      </c>
      <c r="B108" s="40" t="s">
        <v>1976</v>
      </c>
      <c r="C108" s="40" t="s">
        <v>383</v>
      </c>
      <c r="D108" s="40" t="s">
        <v>1981</v>
      </c>
      <c r="E108" s="47">
        <v>636.48</v>
      </c>
      <c r="F108" s="172">
        <v>1971</v>
      </c>
      <c r="G108" s="328">
        <v>389539.58</v>
      </c>
      <c r="H108" s="328">
        <v>0</v>
      </c>
    </row>
    <row r="109" spans="1:8" ht="51.75">
      <c r="A109" s="30">
        <v>69</v>
      </c>
      <c r="B109" s="40" t="s">
        <v>1976</v>
      </c>
      <c r="C109" s="40" t="s">
        <v>384</v>
      </c>
      <c r="D109" s="40" t="s">
        <v>1981</v>
      </c>
      <c r="E109" s="47">
        <v>20.72</v>
      </c>
      <c r="F109" s="172">
        <v>1935</v>
      </c>
      <c r="G109" s="328">
        <v>2450.6799999999998</v>
      </c>
      <c r="H109" s="328">
        <v>0</v>
      </c>
    </row>
    <row r="110" spans="1:8" ht="51.75">
      <c r="A110" s="30">
        <v>70</v>
      </c>
      <c r="B110" s="40" t="s">
        <v>1976</v>
      </c>
      <c r="C110" s="40" t="s">
        <v>385</v>
      </c>
      <c r="D110" s="40" t="s">
        <v>1981</v>
      </c>
      <c r="E110" s="47">
        <v>10.36</v>
      </c>
      <c r="F110" s="172">
        <v>1935</v>
      </c>
      <c r="G110" s="328">
        <v>18.2</v>
      </c>
      <c r="H110" s="328">
        <v>0</v>
      </c>
    </row>
    <row r="111" spans="1:8" ht="51.75">
      <c r="A111" s="30">
        <v>71</v>
      </c>
      <c r="B111" s="40" t="s">
        <v>1976</v>
      </c>
      <c r="C111" s="40" t="s">
        <v>386</v>
      </c>
      <c r="D111" s="40" t="s">
        <v>1981</v>
      </c>
      <c r="E111" s="47">
        <v>10.36</v>
      </c>
      <c r="F111" s="172">
        <v>1970</v>
      </c>
      <c r="G111" s="328">
        <v>16058.92</v>
      </c>
      <c r="H111" s="328">
        <v>0</v>
      </c>
    </row>
    <row r="112" spans="1:8" ht="51.75">
      <c r="A112" s="30">
        <v>72</v>
      </c>
      <c r="B112" s="40" t="s">
        <v>1976</v>
      </c>
      <c r="C112" s="186" t="s">
        <v>108</v>
      </c>
      <c r="D112" s="40" t="s">
        <v>1981</v>
      </c>
      <c r="E112" s="47"/>
      <c r="F112" s="187"/>
      <c r="G112" s="325">
        <v>70000</v>
      </c>
      <c r="H112" s="325">
        <v>0</v>
      </c>
    </row>
    <row r="113" spans="1:8" ht="51.75">
      <c r="A113" s="30">
        <v>73</v>
      </c>
      <c r="B113" s="40" t="s">
        <v>1977</v>
      </c>
      <c r="C113" s="40" t="s">
        <v>163</v>
      </c>
      <c r="D113" s="40" t="s">
        <v>1981</v>
      </c>
      <c r="E113" s="47">
        <v>314.10000000000002</v>
      </c>
      <c r="F113" s="170" t="s">
        <v>164</v>
      </c>
      <c r="G113" s="406">
        <v>698461.87</v>
      </c>
      <c r="H113" s="406">
        <v>116118.82</v>
      </c>
    </row>
    <row r="114" spans="1:8">
      <c r="A114" s="30"/>
      <c r="B114" s="108" t="s">
        <v>3</v>
      </c>
      <c r="C114" s="30"/>
      <c r="D114" s="30"/>
      <c r="E114" s="93">
        <f>SUM(E107:E112)</f>
        <v>858.96</v>
      </c>
      <c r="F114" s="30"/>
      <c r="G114" s="12">
        <f>SUM(G107:G113)</f>
        <v>1195491.9099999999</v>
      </c>
      <c r="H114" s="12">
        <f>SUM(H107:H113)</f>
        <v>116118.82</v>
      </c>
    </row>
    <row r="115" spans="1:8">
      <c r="A115" s="30"/>
      <c r="B115" s="136"/>
      <c r="C115" s="180"/>
      <c r="D115" s="180"/>
      <c r="E115" s="30"/>
      <c r="F115" s="30"/>
      <c r="G115" s="78"/>
      <c r="H115" s="19"/>
    </row>
    <row r="116" spans="1:8">
      <c r="A116" s="30"/>
      <c r="B116" s="108"/>
      <c r="C116" s="142" t="s">
        <v>815</v>
      </c>
      <c r="D116" s="180"/>
      <c r="E116" s="30"/>
      <c r="F116" s="30"/>
      <c r="G116" s="78"/>
      <c r="H116" s="19"/>
    </row>
    <row r="117" spans="1:8" ht="51.75">
      <c r="A117" s="188">
        <v>74</v>
      </c>
      <c r="B117" s="46" t="s">
        <v>1984</v>
      </c>
      <c r="C117" s="197" t="s">
        <v>1982</v>
      </c>
      <c r="D117" s="197"/>
      <c r="E117" s="81">
        <v>1214.0999999999999</v>
      </c>
      <c r="F117" s="86">
        <v>1928</v>
      </c>
      <c r="G117" s="19">
        <v>146790.44</v>
      </c>
      <c r="H117" s="19">
        <v>0</v>
      </c>
    </row>
    <row r="118" spans="1:8">
      <c r="A118" s="30"/>
      <c r="B118" s="159"/>
      <c r="C118" s="160"/>
      <c r="D118" s="160"/>
      <c r="E118" s="165"/>
      <c r="F118" s="160"/>
      <c r="G118" s="78"/>
      <c r="H118" s="78"/>
    </row>
    <row r="119" spans="1:8" s="10" customFormat="1">
      <c r="A119" s="30"/>
      <c r="B119" s="108"/>
      <c r="C119" s="142" t="s">
        <v>998</v>
      </c>
      <c r="D119" s="180"/>
      <c r="E119" s="30"/>
      <c r="F119" s="30"/>
      <c r="G119" s="78"/>
      <c r="H119" s="19"/>
    </row>
    <row r="120" spans="1:8" s="10" customFormat="1" ht="51">
      <c r="A120" s="162"/>
      <c r="B120" s="98" t="s">
        <v>2643</v>
      </c>
      <c r="C120" s="484" t="s">
        <v>962</v>
      </c>
      <c r="D120" s="98" t="s">
        <v>1912</v>
      </c>
      <c r="E120" s="30"/>
      <c r="F120" s="30"/>
      <c r="G120" s="65">
        <v>50000</v>
      </c>
      <c r="H120" s="11">
        <v>0</v>
      </c>
    </row>
    <row r="121" spans="1:8" s="10" customFormat="1" ht="51">
      <c r="A121" s="162">
        <v>75</v>
      </c>
      <c r="B121" s="98" t="s">
        <v>1985</v>
      </c>
      <c r="C121" s="190" t="s">
        <v>999</v>
      </c>
      <c r="D121" s="98" t="s">
        <v>1912</v>
      </c>
      <c r="E121" s="79">
        <v>105.1</v>
      </c>
      <c r="F121" s="38"/>
      <c r="G121" s="11">
        <v>134000</v>
      </c>
      <c r="H121" s="11">
        <v>0</v>
      </c>
    </row>
    <row r="122" spans="1:8" s="10" customFormat="1" ht="51">
      <c r="A122" s="30">
        <v>76</v>
      </c>
      <c r="B122" s="40" t="s">
        <v>1986</v>
      </c>
      <c r="C122" s="40" t="s">
        <v>1983</v>
      </c>
      <c r="D122" s="98" t="s">
        <v>1912</v>
      </c>
      <c r="E122" s="48">
        <v>391.82</v>
      </c>
      <c r="F122" s="170">
        <v>1970</v>
      </c>
      <c r="G122" s="61">
        <v>129142.94</v>
      </c>
      <c r="H122" s="61">
        <v>0</v>
      </c>
    </row>
    <row r="123" spans="1:8" s="10" customFormat="1" ht="12.75">
      <c r="A123" s="30"/>
      <c r="B123" s="108"/>
      <c r="C123" s="180"/>
      <c r="D123" s="180"/>
      <c r="E123" s="93">
        <f>SUM(E121:E122)</f>
        <v>496.91999999999996</v>
      </c>
      <c r="F123" s="19"/>
      <c r="G123" s="12">
        <f>SUM(G120:G122)</f>
        <v>313142.94</v>
      </c>
      <c r="H123" s="12">
        <f>SUM(H121:H122)</f>
        <v>0</v>
      </c>
    </row>
    <row r="124" spans="1:8" s="10" customFormat="1" ht="12.75">
      <c r="A124" s="30"/>
      <c r="B124" s="108"/>
      <c r="C124" s="180"/>
      <c r="D124" s="180"/>
      <c r="E124" s="50"/>
      <c r="F124" s="19"/>
      <c r="G124" s="12"/>
      <c r="H124" s="12"/>
    </row>
    <row r="125" spans="1:8" s="10" customFormat="1" ht="12.75">
      <c r="A125" s="30"/>
      <c r="B125" s="144"/>
      <c r="C125" s="145" t="s">
        <v>2043</v>
      </c>
      <c r="D125" s="145"/>
      <c r="E125" s="131"/>
      <c r="F125" s="131"/>
      <c r="G125" s="131"/>
      <c r="H125" s="131"/>
    </row>
    <row r="126" spans="1:8" s="10" customFormat="1" ht="12.75">
      <c r="A126" s="30"/>
      <c r="B126" s="191"/>
      <c r="C126" s="145"/>
      <c r="D126" s="145"/>
      <c r="E126" s="131"/>
      <c r="F126" s="131"/>
      <c r="G126" s="131"/>
      <c r="H126" s="131"/>
    </row>
    <row r="127" spans="1:8" s="10" customFormat="1" ht="0.75" customHeight="1">
      <c r="A127" s="192"/>
      <c r="B127" s="193"/>
      <c r="C127" s="68"/>
      <c r="D127" s="68"/>
      <c r="E127" s="70"/>
      <c r="F127" s="70"/>
      <c r="G127" s="70"/>
      <c r="H127" s="70"/>
    </row>
    <row r="128" spans="1:8" s="10" customFormat="1" ht="12.75" hidden="1">
      <c r="A128" s="192"/>
      <c r="B128" s="194"/>
      <c r="C128" s="68"/>
      <c r="D128" s="68"/>
      <c r="E128" s="70"/>
      <c r="F128" s="70"/>
      <c r="G128" s="70"/>
      <c r="H128" s="70"/>
    </row>
    <row r="129" spans="1:8" s="10" customFormat="1" ht="12.75" hidden="1">
      <c r="A129" s="192"/>
      <c r="B129" s="194"/>
      <c r="C129" s="68"/>
      <c r="D129" s="68"/>
      <c r="E129" s="70"/>
      <c r="F129" s="70"/>
      <c r="G129" s="70"/>
      <c r="H129" s="70"/>
    </row>
    <row r="130" spans="1:8" s="10" customFormat="1" ht="12.75" hidden="1">
      <c r="A130" s="192"/>
      <c r="B130" s="194"/>
      <c r="C130" s="68"/>
      <c r="D130" s="68"/>
      <c r="E130" s="70"/>
      <c r="F130" s="70"/>
      <c r="G130" s="70"/>
      <c r="H130" s="70"/>
    </row>
    <row r="131" spans="1:8" s="10" customFormat="1" ht="12.75" hidden="1">
      <c r="A131" s="192"/>
      <c r="B131" s="194"/>
      <c r="C131" s="68"/>
      <c r="D131" s="68"/>
      <c r="E131" s="70"/>
      <c r="F131" s="70"/>
      <c r="G131" s="70"/>
      <c r="H131" s="70"/>
    </row>
    <row r="132" spans="1:8" s="10" customFormat="1" ht="12.75" hidden="1">
      <c r="A132" s="192"/>
      <c r="B132" s="194"/>
      <c r="C132" s="68"/>
      <c r="D132" s="68"/>
      <c r="E132" s="70"/>
      <c r="F132" s="70"/>
      <c r="G132" s="70"/>
      <c r="H132" s="70"/>
    </row>
    <row r="133" spans="1:8" s="10" customFormat="1" ht="12.75" hidden="1">
      <c r="A133" s="192"/>
      <c r="B133" s="194"/>
      <c r="C133" s="68"/>
      <c r="D133" s="68"/>
      <c r="E133" s="70"/>
      <c r="F133" s="70"/>
      <c r="G133" s="70"/>
      <c r="H133" s="70"/>
    </row>
    <row r="134" spans="1:8" s="10" customFormat="1" ht="12.75" hidden="1">
      <c r="A134" s="192"/>
      <c r="B134" s="194"/>
      <c r="C134" s="68"/>
      <c r="D134" s="68"/>
      <c r="E134" s="70"/>
      <c r="F134" s="70"/>
      <c r="G134" s="70"/>
      <c r="H134" s="70"/>
    </row>
    <row r="135" spans="1:8" s="10" customFormat="1" ht="12.75" hidden="1">
      <c r="A135" s="192"/>
      <c r="B135" s="194"/>
      <c r="C135" s="68"/>
      <c r="D135" s="68"/>
      <c r="E135" s="70"/>
      <c r="F135" s="70"/>
      <c r="G135" s="70"/>
      <c r="H135" s="70"/>
    </row>
    <row r="136" spans="1:8" s="10" customFormat="1" ht="12.75" hidden="1">
      <c r="A136" s="192"/>
      <c r="B136" s="194"/>
      <c r="C136" s="68"/>
      <c r="D136" s="68"/>
      <c r="E136" s="70"/>
      <c r="F136" s="70"/>
      <c r="G136" s="70"/>
      <c r="H136" s="70"/>
    </row>
    <row r="137" spans="1:8" s="10" customFormat="1" ht="12.75" hidden="1">
      <c r="A137" s="192"/>
      <c r="B137" s="194"/>
      <c r="C137" s="68"/>
      <c r="D137" s="68"/>
      <c r="E137" s="70"/>
      <c r="F137" s="70"/>
      <c r="G137" s="70"/>
      <c r="H137" s="70"/>
    </row>
    <row r="138" spans="1:8" s="10" customFormat="1" ht="12.75" hidden="1">
      <c r="A138" s="192"/>
      <c r="B138" s="194"/>
      <c r="C138" s="68"/>
      <c r="D138" s="68"/>
      <c r="E138" s="70"/>
      <c r="F138" s="70"/>
      <c r="G138" s="70"/>
      <c r="H138" s="70"/>
    </row>
    <row r="139" spans="1:8" s="10" customFormat="1" ht="12.75" hidden="1">
      <c r="A139" s="192"/>
      <c r="B139" s="194"/>
      <c r="C139" s="68"/>
      <c r="D139" s="68"/>
      <c r="E139" s="70"/>
      <c r="F139" s="70"/>
      <c r="G139" s="70"/>
      <c r="H139" s="70"/>
    </row>
    <row r="140" spans="1:8" s="10" customFormat="1" ht="12.75" hidden="1">
      <c r="A140" s="192"/>
      <c r="B140" s="194"/>
      <c r="C140" s="68"/>
      <c r="D140" s="68"/>
      <c r="E140" s="70"/>
      <c r="F140" s="70"/>
      <c r="G140" s="70"/>
      <c r="H140" s="70"/>
    </row>
    <row r="141" spans="1:8" s="10" customFormat="1" ht="12.75" hidden="1">
      <c r="A141" s="192"/>
      <c r="B141" s="194"/>
      <c r="C141" s="68"/>
      <c r="D141" s="68"/>
      <c r="E141" s="70"/>
      <c r="F141" s="70"/>
      <c r="G141" s="70"/>
      <c r="H141" s="70"/>
    </row>
    <row r="142" spans="1:8" s="10" customFormat="1" ht="12.75" hidden="1">
      <c r="A142" s="192"/>
      <c r="B142" s="194"/>
      <c r="C142" s="68"/>
      <c r="D142" s="68"/>
      <c r="E142" s="70"/>
      <c r="F142" s="70"/>
      <c r="G142" s="70"/>
      <c r="H142" s="70"/>
    </row>
    <row r="143" spans="1:8" s="10" customFormat="1" ht="12.75" hidden="1">
      <c r="A143" s="192"/>
      <c r="B143" s="194"/>
      <c r="C143" s="68"/>
      <c r="D143" s="68"/>
      <c r="E143" s="70"/>
      <c r="F143" s="70"/>
      <c r="G143" s="70"/>
      <c r="H143" s="70"/>
    </row>
    <row r="144" spans="1:8" s="10" customFormat="1" ht="12.75" hidden="1">
      <c r="A144" s="192"/>
      <c r="B144" s="194"/>
      <c r="C144" s="68"/>
      <c r="D144" s="68"/>
      <c r="E144" s="70"/>
      <c r="F144" s="70"/>
      <c r="G144" s="70"/>
      <c r="H144" s="70"/>
    </row>
    <row r="145" spans="1:8" s="10" customFormat="1" ht="12.75" hidden="1">
      <c r="A145" s="192"/>
      <c r="B145" s="194"/>
      <c r="C145" s="68"/>
      <c r="D145" s="68"/>
      <c r="E145" s="70"/>
      <c r="F145" s="70"/>
      <c r="G145" s="70"/>
      <c r="H145" s="70"/>
    </row>
    <row r="146" spans="1:8" s="10" customFormat="1" ht="12.75" hidden="1">
      <c r="A146" s="192"/>
      <c r="B146" s="194"/>
      <c r="C146" s="68"/>
      <c r="D146" s="68"/>
      <c r="E146" s="70"/>
      <c r="F146" s="70"/>
      <c r="G146" s="70"/>
      <c r="H146" s="70"/>
    </row>
    <row r="147" spans="1:8" s="10" customFormat="1" ht="12.75" hidden="1">
      <c r="A147" s="192"/>
      <c r="B147" s="194"/>
      <c r="C147" s="68"/>
      <c r="D147" s="68"/>
      <c r="E147" s="70"/>
      <c r="F147" s="70"/>
      <c r="G147" s="70"/>
      <c r="H147" s="70"/>
    </row>
    <row r="148" spans="1:8" s="10" customFormat="1" ht="12.75" hidden="1">
      <c r="A148" s="192"/>
      <c r="B148" s="194"/>
      <c r="C148" s="68"/>
      <c r="D148" s="68"/>
      <c r="E148" s="70"/>
      <c r="F148" s="70"/>
      <c r="G148" s="70"/>
      <c r="H148" s="70"/>
    </row>
    <row r="149" spans="1:8" s="10" customFormat="1" ht="12.75" hidden="1">
      <c r="A149" s="192"/>
      <c r="B149" s="194"/>
      <c r="C149" s="68"/>
      <c r="D149" s="68"/>
      <c r="E149" s="70"/>
      <c r="F149" s="70"/>
      <c r="G149" s="70"/>
      <c r="H149" s="70"/>
    </row>
    <row r="150" spans="1:8" s="10" customFormat="1" ht="12.75" hidden="1">
      <c r="A150" s="192"/>
      <c r="B150" s="194"/>
      <c r="C150" s="68"/>
      <c r="D150" s="68"/>
      <c r="E150" s="70"/>
      <c r="F150" s="70"/>
      <c r="G150" s="70"/>
      <c r="H150" s="70"/>
    </row>
    <row r="151" spans="1:8" s="10" customFormat="1" ht="12.75" hidden="1">
      <c r="A151" s="192"/>
      <c r="B151" s="194"/>
      <c r="C151" s="68"/>
      <c r="D151" s="68"/>
      <c r="E151" s="70"/>
      <c r="F151" s="70"/>
      <c r="G151" s="70"/>
      <c r="H151" s="70"/>
    </row>
    <row r="152" spans="1:8" s="10" customFormat="1" ht="12.75" hidden="1">
      <c r="A152" s="192"/>
      <c r="B152" s="194"/>
      <c r="C152" s="68"/>
      <c r="D152" s="68"/>
      <c r="E152" s="70"/>
      <c r="F152" s="70"/>
      <c r="G152" s="70"/>
      <c r="H152" s="70"/>
    </row>
    <row r="153" spans="1:8" s="10" customFormat="1" ht="12.75" hidden="1">
      <c r="A153" s="192"/>
      <c r="B153" s="194"/>
      <c r="C153" s="68"/>
      <c r="D153" s="68"/>
      <c r="E153" s="70"/>
      <c r="F153" s="70"/>
      <c r="G153" s="70"/>
      <c r="H153" s="70"/>
    </row>
    <row r="154" spans="1:8" s="10" customFormat="1" ht="12.75" hidden="1">
      <c r="A154" s="192"/>
      <c r="B154" s="194"/>
      <c r="C154" s="68"/>
      <c r="D154" s="68"/>
      <c r="E154" s="70"/>
      <c r="F154" s="70"/>
      <c r="G154" s="70"/>
      <c r="H154" s="70"/>
    </row>
    <row r="155" spans="1:8" s="10" customFormat="1" ht="12.75" hidden="1">
      <c r="A155" s="192"/>
      <c r="B155" s="194"/>
      <c r="C155" s="68"/>
      <c r="D155" s="68"/>
      <c r="E155" s="70"/>
      <c r="F155" s="70"/>
      <c r="G155" s="90" t="s">
        <v>0</v>
      </c>
      <c r="H155" s="70"/>
    </row>
    <row r="156" spans="1:8" s="10" customFormat="1" ht="12.75" hidden="1">
      <c r="A156" s="192"/>
      <c r="B156" s="194"/>
      <c r="C156" s="68"/>
      <c r="D156" s="68"/>
      <c r="E156" s="70"/>
      <c r="F156" s="70"/>
      <c r="G156" s="150"/>
      <c r="H156" s="70"/>
    </row>
    <row r="157" spans="1:8" s="10" customFormat="1" ht="12.75" hidden="1">
      <c r="A157" s="192"/>
      <c r="B157" s="194"/>
      <c r="C157" s="68"/>
      <c r="D157" s="68"/>
      <c r="E157" s="70"/>
      <c r="F157" s="70"/>
      <c r="G157" s="19" t="s">
        <v>0</v>
      </c>
      <c r="H157" s="70"/>
    </row>
    <row r="158" spans="1:8" s="10" customFormat="1" ht="51">
      <c r="A158" s="30">
        <v>77</v>
      </c>
      <c r="B158" s="46" t="s">
        <v>1987</v>
      </c>
      <c r="C158" s="195" t="s">
        <v>939</v>
      </c>
      <c r="D158" s="197" t="s">
        <v>2042</v>
      </c>
      <c r="E158" s="86"/>
      <c r="F158" s="86"/>
      <c r="G158" s="139">
        <v>30465.18</v>
      </c>
      <c r="H158" s="18">
        <v>0</v>
      </c>
    </row>
    <row r="159" spans="1:8" s="10" customFormat="1" ht="51">
      <c r="A159" s="30">
        <v>78</v>
      </c>
      <c r="B159" s="46" t="s">
        <v>1987</v>
      </c>
      <c r="C159" s="197" t="s">
        <v>1989</v>
      </c>
      <c r="D159" s="197" t="s">
        <v>2042</v>
      </c>
      <c r="E159" s="157"/>
      <c r="F159" s="86">
        <v>1977</v>
      </c>
      <c r="G159" s="18">
        <v>1400464.52</v>
      </c>
      <c r="H159" s="18">
        <v>0</v>
      </c>
    </row>
    <row r="160" spans="1:8" s="10" customFormat="1" ht="38.25">
      <c r="A160" s="30">
        <v>79</v>
      </c>
      <c r="B160" s="168"/>
      <c r="C160" s="195" t="s">
        <v>1990</v>
      </c>
      <c r="D160" s="197" t="s">
        <v>2042</v>
      </c>
      <c r="E160" s="50">
        <v>275.95</v>
      </c>
      <c r="F160" s="30">
        <v>1969</v>
      </c>
      <c r="G160" s="19">
        <v>540830.88</v>
      </c>
      <c r="H160" s="19">
        <v>111945.91</v>
      </c>
    </row>
    <row r="161" spans="1:8" s="10" customFormat="1" ht="51">
      <c r="A161" s="30">
        <v>80</v>
      </c>
      <c r="B161" s="46" t="s">
        <v>1987</v>
      </c>
      <c r="C161" s="195" t="s">
        <v>1991</v>
      </c>
      <c r="D161" s="197" t="s">
        <v>2042</v>
      </c>
      <c r="E161" s="50">
        <v>63.25</v>
      </c>
      <c r="F161" s="30">
        <v>1981</v>
      </c>
      <c r="G161" s="19">
        <v>184394.29</v>
      </c>
      <c r="H161" s="19">
        <v>0</v>
      </c>
    </row>
    <row r="162" spans="1:8" s="10" customFormat="1" ht="51">
      <c r="A162" s="30">
        <v>81</v>
      </c>
      <c r="B162" s="40" t="s">
        <v>1988</v>
      </c>
      <c r="C162" s="195" t="s">
        <v>1992</v>
      </c>
      <c r="D162" s="197" t="s">
        <v>2042</v>
      </c>
      <c r="E162" s="50">
        <v>147</v>
      </c>
      <c r="F162" s="30">
        <v>1977</v>
      </c>
      <c r="G162" s="19">
        <v>342547.97</v>
      </c>
      <c r="H162" s="19">
        <v>0</v>
      </c>
    </row>
    <row r="163" spans="1:8" s="10" customFormat="1" ht="51">
      <c r="A163" s="30">
        <v>82</v>
      </c>
      <c r="B163" s="46" t="s">
        <v>1987</v>
      </c>
      <c r="C163" s="195" t="s">
        <v>1231</v>
      </c>
      <c r="D163" s="197" t="s">
        <v>2042</v>
      </c>
      <c r="E163" s="157"/>
      <c r="F163" s="88"/>
      <c r="G163" s="26">
        <v>24705.040000000001</v>
      </c>
      <c r="H163" s="26">
        <v>0</v>
      </c>
    </row>
    <row r="164" spans="1:8" s="10" customFormat="1" ht="51">
      <c r="A164" s="30">
        <v>83</v>
      </c>
      <c r="B164" s="46" t="s">
        <v>1987</v>
      </c>
      <c r="C164" s="195" t="s">
        <v>1386</v>
      </c>
      <c r="D164" s="197" t="s">
        <v>2042</v>
      </c>
      <c r="E164" s="157"/>
      <c r="F164" s="88"/>
      <c r="G164" s="26">
        <v>55312.67</v>
      </c>
      <c r="H164" s="26">
        <v>0</v>
      </c>
    </row>
    <row r="165" spans="1:8" s="10" customFormat="1" ht="51">
      <c r="A165" s="30">
        <v>84</v>
      </c>
      <c r="B165" s="46" t="s">
        <v>1987</v>
      </c>
      <c r="C165" s="195" t="s">
        <v>1232</v>
      </c>
      <c r="D165" s="197" t="s">
        <v>2042</v>
      </c>
      <c r="E165" s="157"/>
      <c r="F165" s="88"/>
      <c r="G165" s="26">
        <v>23799.24</v>
      </c>
      <c r="H165" s="26">
        <v>0</v>
      </c>
    </row>
    <row r="166" spans="1:8" s="10" customFormat="1" ht="51">
      <c r="A166" s="30">
        <v>85</v>
      </c>
      <c r="B166" s="46" t="s">
        <v>1987</v>
      </c>
      <c r="C166" s="198" t="s">
        <v>1385</v>
      </c>
      <c r="D166" s="197" t="s">
        <v>2042</v>
      </c>
      <c r="E166" s="157"/>
      <c r="F166" s="88"/>
      <c r="G166" s="26">
        <v>85472.14</v>
      </c>
      <c r="H166" s="26">
        <v>0</v>
      </c>
    </row>
    <row r="167" spans="1:8" s="10" customFormat="1" ht="12.75">
      <c r="A167" s="30"/>
      <c r="B167" s="108" t="s">
        <v>3</v>
      </c>
      <c r="C167" s="198"/>
      <c r="D167" s="173"/>
      <c r="E167" s="60">
        <f>SUM(E158:E166)</f>
        <v>486.2</v>
      </c>
      <c r="F167" s="26"/>
      <c r="G167" s="16">
        <f>SUM(G158:G166)</f>
        <v>2687991.93</v>
      </c>
      <c r="H167" s="16">
        <f>SUM(H158:H166)</f>
        <v>111945.91</v>
      </c>
    </row>
    <row r="168" spans="1:8" s="10" customFormat="1" ht="12.75">
      <c r="A168" s="30"/>
      <c r="B168" s="108"/>
      <c r="C168" s="195"/>
      <c r="D168" s="40"/>
      <c r="E168" s="93"/>
      <c r="F168" s="19"/>
      <c r="G168" s="12"/>
      <c r="H168" s="12"/>
    </row>
    <row r="169" spans="1:8" s="10" customFormat="1" ht="12.75">
      <c r="A169" s="30"/>
      <c r="B169" s="144"/>
      <c r="C169" s="142" t="s">
        <v>1609</v>
      </c>
      <c r="D169" s="180"/>
      <c r="E169" s="19"/>
      <c r="F169" s="19"/>
      <c r="G169" s="71"/>
      <c r="H169" s="19"/>
    </row>
    <row r="170" spans="1:8" s="10" customFormat="1" ht="12.75">
      <c r="A170" s="71"/>
      <c r="B170" s="108"/>
      <c r="C170" s="145" t="s">
        <v>422</v>
      </c>
      <c r="D170" s="71"/>
      <c r="E170" s="71"/>
      <c r="F170" s="71"/>
      <c r="G170" s="71"/>
      <c r="H170" s="71"/>
    </row>
    <row r="171" spans="1:8" s="10" customFormat="1" ht="12.75">
      <c r="A171" s="30"/>
      <c r="B171" s="108"/>
      <c r="C171" s="293" t="s">
        <v>1393</v>
      </c>
      <c r="D171" s="30"/>
      <c r="E171" s="30"/>
      <c r="F171" s="30"/>
      <c r="G171" s="20"/>
      <c r="H171" s="18"/>
    </row>
    <row r="172" spans="1:8" s="10" customFormat="1" ht="51">
      <c r="A172" s="30"/>
      <c r="B172" s="46" t="s">
        <v>2646</v>
      </c>
      <c r="C172" s="470" t="s">
        <v>20</v>
      </c>
      <c r="D172" s="195" t="s">
        <v>1609</v>
      </c>
      <c r="E172" s="30"/>
      <c r="F172" s="30"/>
      <c r="G172" s="20">
        <v>363165.58</v>
      </c>
      <c r="H172" s="18">
        <v>363165.58</v>
      </c>
    </row>
    <row r="173" spans="1:8" s="10" customFormat="1" ht="51">
      <c r="A173" s="30"/>
      <c r="B173" s="46" t="s">
        <v>2645</v>
      </c>
      <c r="C173" s="470" t="s">
        <v>21</v>
      </c>
      <c r="D173" s="195" t="s">
        <v>1609</v>
      </c>
      <c r="E173" s="30"/>
      <c r="F173" s="30"/>
      <c r="G173" s="20">
        <v>445992.85</v>
      </c>
      <c r="H173" s="18">
        <v>445992.85</v>
      </c>
    </row>
    <row r="174" spans="1:8" s="10" customFormat="1" ht="51">
      <c r="A174" s="267">
        <v>86</v>
      </c>
      <c r="B174" s="46" t="s">
        <v>1994</v>
      </c>
      <c r="C174" s="340" t="s">
        <v>20</v>
      </c>
      <c r="D174" s="195" t="s">
        <v>1609</v>
      </c>
      <c r="E174" s="267">
        <v>70.06</v>
      </c>
      <c r="F174" s="267">
        <v>1975</v>
      </c>
      <c r="G174" s="341">
        <v>29562.95</v>
      </c>
      <c r="H174" s="342">
        <v>360.45</v>
      </c>
    </row>
    <row r="175" spans="1:8" s="10" customFormat="1" ht="51">
      <c r="A175" s="267">
        <v>87</v>
      </c>
      <c r="B175" s="46" t="s">
        <v>1995</v>
      </c>
      <c r="C175" s="340" t="s">
        <v>20</v>
      </c>
      <c r="D175" s="195" t="s">
        <v>1609</v>
      </c>
      <c r="E175" s="267">
        <v>53.3</v>
      </c>
      <c r="F175" s="267">
        <v>1985</v>
      </c>
      <c r="G175" s="341">
        <v>285788.28999999998</v>
      </c>
      <c r="H175" s="342">
        <v>227550.32</v>
      </c>
    </row>
    <row r="176" spans="1:8" s="10" customFormat="1" ht="51">
      <c r="A176" s="267">
        <v>88</v>
      </c>
      <c r="B176" s="46" t="s">
        <v>1996</v>
      </c>
      <c r="C176" s="340" t="s">
        <v>20</v>
      </c>
      <c r="D176" s="195" t="s">
        <v>1609</v>
      </c>
      <c r="E176" s="267">
        <v>33.799999999999997</v>
      </c>
      <c r="F176" s="267">
        <v>1985</v>
      </c>
      <c r="G176" s="341">
        <v>343007.78</v>
      </c>
      <c r="H176" s="342">
        <v>274724.93</v>
      </c>
    </row>
    <row r="177" spans="1:8" s="10" customFormat="1" ht="51">
      <c r="A177" s="267">
        <v>89</v>
      </c>
      <c r="B177" s="46" t="s">
        <v>1997</v>
      </c>
      <c r="C177" s="340" t="s">
        <v>20</v>
      </c>
      <c r="D177" s="195" t="s">
        <v>1609</v>
      </c>
      <c r="E177" s="267">
        <v>41.1</v>
      </c>
      <c r="F177" s="267">
        <v>1936</v>
      </c>
      <c r="G177" s="341">
        <v>27516.55</v>
      </c>
      <c r="H177" s="342">
        <v>0</v>
      </c>
    </row>
    <row r="178" spans="1:8" s="10" customFormat="1" ht="51">
      <c r="A178" s="267">
        <v>90</v>
      </c>
      <c r="B178" s="46" t="s">
        <v>1998</v>
      </c>
      <c r="C178" s="340" t="s">
        <v>20</v>
      </c>
      <c r="D178" s="195" t="s">
        <v>1609</v>
      </c>
      <c r="E178" s="343">
        <v>32</v>
      </c>
      <c r="F178" s="267">
        <v>1970</v>
      </c>
      <c r="G178" s="341">
        <v>42758.57</v>
      </c>
      <c r="H178" s="342">
        <v>0</v>
      </c>
    </row>
    <row r="179" spans="1:8" s="10" customFormat="1" ht="51">
      <c r="A179" s="267">
        <v>91</v>
      </c>
      <c r="B179" s="46" t="s">
        <v>1999</v>
      </c>
      <c r="C179" s="344" t="s">
        <v>20</v>
      </c>
      <c r="D179" s="195" t="s">
        <v>1609</v>
      </c>
      <c r="E179" s="267">
        <v>52.4</v>
      </c>
      <c r="F179" s="267">
        <v>1975</v>
      </c>
      <c r="G179" s="341">
        <v>185209.11</v>
      </c>
      <c r="H179" s="342">
        <v>138985.79999999999</v>
      </c>
    </row>
    <row r="180" spans="1:8" s="10" customFormat="1" ht="51">
      <c r="A180" s="267">
        <v>92</v>
      </c>
      <c r="B180" s="46" t="s">
        <v>2000</v>
      </c>
      <c r="C180" s="340" t="s">
        <v>20</v>
      </c>
      <c r="D180" s="195" t="s">
        <v>1609</v>
      </c>
      <c r="E180" s="267">
        <v>40.5</v>
      </c>
      <c r="F180" s="267">
        <v>1962</v>
      </c>
      <c r="G180" s="341">
        <v>69927.8</v>
      </c>
      <c r="H180" s="342">
        <v>0</v>
      </c>
    </row>
    <row r="181" spans="1:8" s="10" customFormat="1" ht="51">
      <c r="A181" s="267">
        <v>93</v>
      </c>
      <c r="B181" s="197" t="s">
        <v>2001</v>
      </c>
      <c r="C181" s="340" t="s">
        <v>20</v>
      </c>
      <c r="D181" s="195" t="s">
        <v>1609</v>
      </c>
      <c r="E181" s="267">
        <v>74.8</v>
      </c>
      <c r="F181" s="267">
        <v>1985</v>
      </c>
      <c r="G181" s="341">
        <v>196764.62</v>
      </c>
      <c r="H181" s="342">
        <v>161308.62</v>
      </c>
    </row>
    <row r="182" spans="1:8" s="10" customFormat="1" ht="51">
      <c r="A182" s="267">
        <v>94</v>
      </c>
      <c r="B182" s="197" t="s">
        <v>2002</v>
      </c>
      <c r="C182" s="340" t="s">
        <v>20</v>
      </c>
      <c r="D182" s="195" t="s">
        <v>1609</v>
      </c>
      <c r="E182" s="267">
        <v>28.4</v>
      </c>
      <c r="F182" s="267">
        <v>1975</v>
      </c>
      <c r="G182" s="341">
        <v>33839.919999999998</v>
      </c>
      <c r="H182" s="342">
        <v>25394.34</v>
      </c>
    </row>
    <row r="183" spans="1:8" s="10" customFormat="1" ht="51">
      <c r="A183" s="267">
        <v>95</v>
      </c>
      <c r="B183" s="195" t="s">
        <v>2009</v>
      </c>
      <c r="C183" s="340" t="s">
        <v>20</v>
      </c>
      <c r="D183" s="195" t="s">
        <v>1609</v>
      </c>
      <c r="E183" s="267">
        <v>22</v>
      </c>
      <c r="F183" s="267"/>
      <c r="G183" s="341">
        <v>112531</v>
      </c>
      <c r="H183" s="342">
        <v>106905</v>
      </c>
    </row>
    <row r="184" spans="1:8" s="10" customFormat="1" ht="51">
      <c r="A184" s="267">
        <v>96</v>
      </c>
      <c r="B184" s="195" t="s">
        <v>2010</v>
      </c>
      <c r="C184" s="340" t="s">
        <v>20</v>
      </c>
      <c r="D184" s="195" t="s">
        <v>1609</v>
      </c>
      <c r="E184" s="267">
        <v>31.1</v>
      </c>
      <c r="F184" s="267"/>
      <c r="G184" s="341">
        <v>164177</v>
      </c>
      <c r="H184" s="342">
        <v>160893</v>
      </c>
    </row>
    <row r="185" spans="1:8" s="10" customFormat="1" ht="51">
      <c r="A185" s="267">
        <v>97</v>
      </c>
      <c r="B185" s="195" t="s">
        <v>2011</v>
      </c>
      <c r="C185" s="340" t="s">
        <v>20</v>
      </c>
      <c r="D185" s="195" t="s">
        <v>1609</v>
      </c>
      <c r="E185" s="267">
        <v>22.8</v>
      </c>
      <c r="F185" s="267"/>
      <c r="G185" s="341">
        <v>125749</v>
      </c>
      <c r="H185" s="342">
        <v>119465</v>
      </c>
    </row>
    <row r="186" spans="1:8" s="10" customFormat="1" ht="51">
      <c r="A186" s="267">
        <v>98</v>
      </c>
      <c r="B186" s="195" t="s">
        <v>2012</v>
      </c>
      <c r="C186" s="340" t="s">
        <v>20</v>
      </c>
      <c r="D186" s="195" t="s">
        <v>1609</v>
      </c>
      <c r="E186" s="267">
        <v>46.3</v>
      </c>
      <c r="F186" s="267"/>
      <c r="G186" s="341">
        <v>296390</v>
      </c>
      <c r="H186" s="342">
        <v>296390</v>
      </c>
    </row>
    <row r="187" spans="1:8" s="10" customFormat="1" ht="51">
      <c r="A187" s="267">
        <v>99</v>
      </c>
      <c r="B187" s="195" t="s">
        <v>2013</v>
      </c>
      <c r="C187" s="340" t="s">
        <v>20</v>
      </c>
      <c r="D187" s="195" t="s">
        <v>1609</v>
      </c>
      <c r="E187" s="267">
        <v>22.7</v>
      </c>
      <c r="F187" s="267"/>
      <c r="G187" s="341">
        <v>131296</v>
      </c>
      <c r="H187" s="342">
        <v>125658</v>
      </c>
    </row>
    <row r="188" spans="1:8" s="10" customFormat="1" ht="51">
      <c r="A188" s="267">
        <v>100</v>
      </c>
      <c r="B188" s="195" t="s">
        <v>2014</v>
      </c>
      <c r="C188" s="340" t="s">
        <v>20</v>
      </c>
      <c r="D188" s="195" t="s">
        <v>1609</v>
      </c>
      <c r="E188" s="267">
        <v>22.7</v>
      </c>
      <c r="F188" s="267"/>
      <c r="G188" s="341">
        <v>129368</v>
      </c>
      <c r="H188" s="342">
        <v>124903</v>
      </c>
    </row>
    <row r="189" spans="1:8" s="10" customFormat="1" ht="51">
      <c r="A189" s="267">
        <v>101</v>
      </c>
      <c r="B189" s="195" t="s">
        <v>2015</v>
      </c>
      <c r="C189" s="340" t="s">
        <v>43</v>
      </c>
      <c r="D189" s="195" t="s">
        <v>1609</v>
      </c>
      <c r="E189" s="384" t="s">
        <v>2003</v>
      </c>
      <c r="F189" s="267">
        <v>1963</v>
      </c>
      <c r="G189" s="341">
        <v>74149</v>
      </c>
      <c r="H189" s="342">
        <v>21177.24</v>
      </c>
    </row>
    <row r="190" spans="1:8" s="10" customFormat="1" ht="51">
      <c r="A190" s="267">
        <v>102</v>
      </c>
      <c r="B190" s="195" t="s">
        <v>2016</v>
      </c>
      <c r="C190" s="340" t="s">
        <v>20</v>
      </c>
      <c r="D190" s="195" t="s">
        <v>1609</v>
      </c>
      <c r="E190" s="267">
        <v>24.8</v>
      </c>
      <c r="F190" s="267">
        <v>1960</v>
      </c>
      <c r="G190" s="341">
        <v>17412.29</v>
      </c>
      <c r="H190" s="342">
        <v>7487.29</v>
      </c>
    </row>
    <row r="191" spans="1:8" s="10" customFormat="1" ht="51">
      <c r="A191" s="267">
        <v>103</v>
      </c>
      <c r="B191" s="195" t="s">
        <v>2017</v>
      </c>
      <c r="C191" s="340" t="s">
        <v>20</v>
      </c>
      <c r="D191" s="195" t="s">
        <v>1609</v>
      </c>
      <c r="E191" s="267">
        <v>34.799999999999997</v>
      </c>
      <c r="F191" s="267"/>
      <c r="G191" s="341">
        <v>183654</v>
      </c>
      <c r="H191" s="342">
        <v>179980</v>
      </c>
    </row>
    <row r="192" spans="1:8" s="10" customFormat="1" ht="51" customHeight="1">
      <c r="A192" s="267">
        <v>104</v>
      </c>
      <c r="B192" s="195" t="s">
        <v>2018</v>
      </c>
      <c r="C192" s="340" t="s">
        <v>20</v>
      </c>
      <c r="D192" s="195" t="s">
        <v>1609</v>
      </c>
      <c r="E192" s="267">
        <v>58.2</v>
      </c>
      <c r="F192" s="267">
        <v>1988</v>
      </c>
      <c r="G192" s="341">
        <v>7079</v>
      </c>
      <c r="H192" s="342">
        <v>5096.88</v>
      </c>
    </row>
    <row r="193" spans="1:8" s="10" customFormat="1" ht="51">
      <c r="A193" s="267">
        <v>105</v>
      </c>
      <c r="B193" s="195" t="s">
        <v>2004</v>
      </c>
      <c r="C193" s="340" t="s">
        <v>20</v>
      </c>
      <c r="D193" s="195" t="s">
        <v>1609</v>
      </c>
      <c r="E193" s="267">
        <v>58.4</v>
      </c>
      <c r="F193" s="267">
        <v>1979</v>
      </c>
      <c r="G193" s="341">
        <v>130639.75</v>
      </c>
      <c r="H193" s="342">
        <v>0</v>
      </c>
    </row>
    <row r="194" spans="1:8" s="10" customFormat="1" ht="51">
      <c r="A194" s="267">
        <v>106</v>
      </c>
      <c r="B194" s="195" t="s">
        <v>2005</v>
      </c>
      <c r="C194" s="340" t="s">
        <v>20</v>
      </c>
      <c r="D194" s="195" t="s">
        <v>1609</v>
      </c>
      <c r="E194" s="267">
        <v>60.6</v>
      </c>
      <c r="F194" s="267">
        <v>1982</v>
      </c>
      <c r="G194" s="341">
        <v>10163</v>
      </c>
      <c r="H194" s="342">
        <v>5473</v>
      </c>
    </row>
    <row r="195" spans="1:8" s="10" customFormat="1" ht="51">
      <c r="A195" s="267">
        <v>107</v>
      </c>
      <c r="B195" s="195" t="s">
        <v>2006</v>
      </c>
      <c r="C195" s="340" t="s">
        <v>21</v>
      </c>
      <c r="D195" s="195" t="s">
        <v>1609</v>
      </c>
      <c r="E195" s="267">
        <v>51.1</v>
      </c>
      <c r="F195" s="267">
        <v>2001</v>
      </c>
      <c r="G195" s="341">
        <v>97092</v>
      </c>
      <c r="H195" s="342">
        <v>95029</v>
      </c>
    </row>
    <row r="196" spans="1:8" s="10" customFormat="1" ht="51">
      <c r="A196" s="267">
        <v>108</v>
      </c>
      <c r="B196" s="195" t="s">
        <v>2019</v>
      </c>
      <c r="C196" s="340" t="s">
        <v>21</v>
      </c>
      <c r="D196" s="195" t="s">
        <v>1609</v>
      </c>
      <c r="E196" s="267">
        <v>32.5</v>
      </c>
      <c r="F196" s="267">
        <v>1963</v>
      </c>
      <c r="G196" s="341">
        <v>80428</v>
      </c>
      <c r="H196" s="342">
        <v>25617</v>
      </c>
    </row>
    <row r="197" spans="1:8" s="10" customFormat="1" ht="51">
      <c r="A197" s="267">
        <v>109</v>
      </c>
      <c r="B197" s="195" t="s">
        <v>2020</v>
      </c>
      <c r="C197" s="340" t="s">
        <v>20</v>
      </c>
      <c r="D197" s="195" t="s">
        <v>1609</v>
      </c>
      <c r="E197" s="267">
        <v>49.3</v>
      </c>
      <c r="F197" s="267">
        <v>1974</v>
      </c>
      <c r="G197" s="341">
        <v>110635</v>
      </c>
      <c r="H197" s="342">
        <v>79583</v>
      </c>
    </row>
    <row r="198" spans="1:8" s="10" customFormat="1" ht="57" customHeight="1">
      <c r="A198" s="267">
        <v>110</v>
      </c>
      <c r="B198" s="195" t="s">
        <v>2021</v>
      </c>
      <c r="C198" s="340" t="s">
        <v>551</v>
      </c>
      <c r="D198" s="195" t="s">
        <v>1609</v>
      </c>
      <c r="E198" s="267">
        <v>44.7</v>
      </c>
      <c r="F198" s="267">
        <v>1985</v>
      </c>
      <c r="G198" s="341">
        <v>110569</v>
      </c>
      <c r="H198" s="342">
        <v>81925</v>
      </c>
    </row>
    <row r="199" spans="1:8" s="10" customFormat="1" ht="51">
      <c r="A199" s="267">
        <v>111</v>
      </c>
      <c r="B199" s="195" t="s">
        <v>2022</v>
      </c>
      <c r="C199" s="340" t="s">
        <v>20</v>
      </c>
      <c r="D199" s="195" t="s">
        <v>1609</v>
      </c>
      <c r="E199" s="267">
        <v>42</v>
      </c>
      <c r="F199" s="267">
        <v>1962</v>
      </c>
      <c r="G199" s="341">
        <v>58043.48</v>
      </c>
      <c r="H199" s="342">
        <v>0</v>
      </c>
    </row>
    <row r="200" spans="1:8" s="10" customFormat="1" ht="51">
      <c r="A200" s="267">
        <v>112</v>
      </c>
      <c r="B200" s="195" t="s">
        <v>2023</v>
      </c>
      <c r="C200" s="340" t="s">
        <v>20</v>
      </c>
      <c r="D200" s="195" t="s">
        <v>1609</v>
      </c>
      <c r="E200" s="267">
        <v>56.6</v>
      </c>
      <c r="F200" s="267">
        <v>1983</v>
      </c>
      <c r="G200" s="341">
        <v>239633.06</v>
      </c>
      <c r="H200" s="342">
        <v>188063.31</v>
      </c>
    </row>
    <row r="201" spans="1:8" s="10" customFormat="1" ht="51">
      <c r="A201" s="267">
        <v>113</v>
      </c>
      <c r="B201" s="195" t="s">
        <v>2024</v>
      </c>
      <c r="C201" s="340" t="s">
        <v>20</v>
      </c>
      <c r="D201" s="195" t="s">
        <v>1609</v>
      </c>
      <c r="E201" s="267">
        <v>76.400000000000006</v>
      </c>
      <c r="F201" s="267">
        <v>1973</v>
      </c>
      <c r="G201" s="341">
        <v>42821.93</v>
      </c>
      <c r="H201" s="342">
        <v>0</v>
      </c>
    </row>
    <row r="202" spans="1:8" s="10" customFormat="1" ht="51">
      <c r="A202" s="267">
        <v>114</v>
      </c>
      <c r="B202" s="195" t="s">
        <v>2025</v>
      </c>
      <c r="C202" s="340" t="s">
        <v>20</v>
      </c>
      <c r="D202" s="195" t="s">
        <v>1609</v>
      </c>
      <c r="E202" s="267">
        <v>65</v>
      </c>
      <c r="F202" s="267">
        <v>1986</v>
      </c>
      <c r="G202" s="341">
        <v>27841.43</v>
      </c>
      <c r="H202" s="342">
        <v>22334.21</v>
      </c>
    </row>
    <row r="203" spans="1:8" s="10" customFormat="1" ht="51">
      <c r="A203" s="267">
        <v>115</v>
      </c>
      <c r="B203" s="195" t="s">
        <v>2007</v>
      </c>
      <c r="C203" s="340" t="s">
        <v>20</v>
      </c>
      <c r="D203" s="195" t="s">
        <v>1609</v>
      </c>
      <c r="E203" s="267">
        <v>69.900000000000006</v>
      </c>
      <c r="F203" s="267">
        <v>1988</v>
      </c>
      <c r="G203" s="341">
        <v>53821.35</v>
      </c>
      <c r="H203" s="342">
        <v>43709.919999999998</v>
      </c>
    </row>
    <row r="204" spans="1:8" s="10" customFormat="1" ht="51">
      <c r="A204" s="267">
        <v>116</v>
      </c>
      <c r="B204" s="195" t="s">
        <v>2008</v>
      </c>
      <c r="C204" s="340" t="s">
        <v>20</v>
      </c>
      <c r="D204" s="195" t="s">
        <v>1609</v>
      </c>
      <c r="E204" s="267">
        <v>64.900000000000006</v>
      </c>
      <c r="F204" s="267">
        <v>1988</v>
      </c>
      <c r="G204" s="341">
        <v>145999.07</v>
      </c>
      <c r="H204" s="342">
        <v>111708.83</v>
      </c>
    </row>
    <row r="205" spans="1:8" s="10" customFormat="1" ht="51">
      <c r="A205" s="267">
        <v>117</v>
      </c>
      <c r="B205" s="195" t="s">
        <v>2026</v>
      </c>
      <c r="C205" s="340" t="s">
        <v>20</v>
      </c>
      <c r="D205" s="195" t="s">
        <v>1609</v>
      </c>
      <c r="E205" s="267">
        <v>50.3</v>
      </c>
      <c r="F205" s="267">
        <v>1970</v>
      </c>
      <c r="G205" s="341">
        <v>47442.96</v>
      </c>
      <c r="H205" s="342">
        <v>0</v>
      </c>
    </row>
    <row r="206" spans="1:8" s="10" customFormat="1" ht="51">
      <c r="A206" s="267">
        <v>118</v>
      </c>
      <c r="B206" s="195" t="s">
        <v>2027</v>
      </c>
      <c r="C206" s="340" t="s">
        <v>20</v>
      </c>
      <c r="D206" s="195" t="s">
        <v>1609</v>
      </c>
      <c r="E206" s="267">
        <v>43.1</v>
      </c>
      <c r="F206" s="267">
        <v>1965</v>
      </c>
      <c r="G206" s="341">
        <v>48486.27</v>
      </c>
      <c r="H206" s="342">
        <v>0</v>
      </c>
    </row>
    <row r="207" spans="1:8" s="10" customFormat="1" ht="51">
      <c r="A207" s="267">
        <v>119</v>
      </c>
      <c r="B207" s="195" t="s">
        <v>2028</v>
      </c>
      <c r="C207" s="340" t="s">
        <v>20</v>
      </c>
      <c r="D207" s="195" t="s">
        <v>1609</v>
      </c>
      <c r="E207" s="343">
        <v>44</v>
      </c>
      <c r="F207" s="267"/>
      <c r="G207" s="341">
        <v>26155.35</v>
      </c>
      <c r="H207" s="342">
        <v>0</v>
      </c>
    </row>
    <row r="208" spans="1:8" s="10" customFormat="1" ht="51">
      <c r="A208" s="267">
        <v>120</v>
      </c>
      <c r="B208" s="195" t="s">
        <v>2029</v>
      </c>
      <c r="C208" s="340" t="s">
        <v>20</v>
      </c>
      <c r="D208" s="195" t="s">
        <v>1609</v>
      </c>
      <c r="E208" s="267">
        <v>31</v>
      </c>
      <c r="F208" s="267">
        <v>1965</v>
      </c>
      <c r="G208" s="341">
        <v>18406.7</v>
      </c>
      <c r="H208" s="342">
        <v>0</v>
      </c>
    </row>
    <row r="209" spans="1:8" s="10" customFormat="1" ht="51">
      <c r="A209" s="267">
        <v>121</v>
      </c>
      <c r="B209" s="195" t="s">
        <v>2030</v>
      </c>
      <c r="C209" s="340" t="s">
        <v>20</v>
      </c>
      <c r="D209" s="195" t="s">
        <v>1609</v>
      </c>
      <c r="E209" s="267">
        <v>56.7</v>
      </c>
      <c r="F209" s="267">
        <v>1978</v>
      </c>
      <c r="G209" s="341">
        <v>154153.14000000001</v>
      </c>
      <c r="H209" s="342">
        <v>95342.44</v>
      </c>
    </row>
    <row r="210" spans="1:8" s="10" customFormat="1" ht="51">
      <c r="A210" s="267">
        <v>122</v>
      </c>
      <c r="B210" s="195" t="s">
        <v>2031</v>
      </c>
      <c r="C210" s="344" t="s">
        <v>20</v>
      </c>
      <c r="D210" s="195" t="s">
        <v>1609</v>
      </c>
      <c r="E210" s="267">
        <v>31.2</v>
      </c>
      <c r="F210" s="267">
        <v>1978</v>
      </c>
      <c r="G210" s="341">
        <v>140871.85</v>
      </c>
      <c r="H210" s="342">
        <v>82798.039999999994</v>
      </c>
    </row>
    <row r="211" spans="1:8" s="10" customFormat="1" ht="51">
      <c r="A211" s="267">
        <v>123</v>
      </c>
      <c r="B211" s="195" t="s">
        <v>2032</v>
      </c>
      <c r="C211" s="344" t="s">
        <v>20</v>
      </c>
      <c r="D211" s="195" t="s">
        <v>1609</v>
      </c>
      <c r="E211" s="267">
        <v>9.9</v>
      </c>
      <c r="F211" s="267">
        <v>1967</v>
      </c>
      <c r="G211" s="341">
        <v>340569.87</v>
      </c>
      <c r="H211" s="342">
        <v>0</v>
      </c>
    </row>
    <row r="212" spans="1:8" s="10" customFormat="1" ht="51">
      <c r="A212" s="267">
        <v>124</v>
      </c>
      <c r="B212" s="195" t="s">
        <v>2033</v>
      </c>
      <c r="C212" s="340" t="s">
        <v>20</v>
      </c>
      <c r="D212" s="195" t="s">
        <v>1609</v>
      </c>
      <c r="E212" s="267">
        <v>36.4</v>
      </c>
      <c r="F212" s="267">
        <v>1967</v>
      </c>
      <c r="G212" s="341">
        <v>35648.589999999997</v>
      </c>
      <c r="H212" s="342">
        <v>0</v>
      </c>
    </row>
    <row r="213" spans="1:8" s="10" customFormat="1" ht="51">
      <c r="A213" s="267">
        <v>125</v>
      </c>
      <c r="B213" s="195" t="s">
        <v>2034</v>
      </c>
      <c r="C213" s="340" t="s">
        <v>20</v>
      </c>
      <c r="D213" s="195" t="s">
        <v>1609</v>
      </c>
      <c r="E213" s="267">
        <v>37.700000000000003</v>
      </c>
      <c r="F213" s="267">
        <v>1967</v>
      </c>
      <c r="G213" s="341">
        <v>36921.760000000002</v>
      </c>
      <c r="H213" s="342">
        <v>0</v>
      </c>
    </row>
    <row r="214" spans="1:8" s="10" customFormat="1" ht="51">
      <c r="A214" s="267">
        <v>126</v>
      </c>
      <c r="B214" s="195" t="s">
        <v>2035</v>
      </c>
      <c r="C214" s="340" t="s">
        <v>20</v>
      </c>
      <c r="D214" s="195" t="s">
        <v>1609</v>
      </c>
      <c r="E214" s="267">
        <v>36.4</v>
      </c>
      <c r="F214" s="267">
        <v>1967</v>
      </c>
      <c r="G214" s="341">
        <v>35648.589999999997</v>
      </c>
      <c r="H214" s="342">
        <v>0</v>
      </c>
    </row>
    <row r="215" spans="1:8" s="10" customFormat="1" ht="51">
      <c r="A215" s="267">
        <v>127</v>
      </c>
      <c r="B215" s="195" t="s">
        <v>2036</v>
      </c>
      <c r="C215" s="340" t="s">
        <v>20</v>
      </c>
      <c r="D215" s="195" t="s">
        <v>1609</v>
      </c>
      <c r="E215" s="267">
        <v>30.3</v>
      </c>
      <c r="F215" s="267">
        <v>1945</v>
      </c>
      <c r="G215" s="341">
        <v>47436.41</v>
      </c>
      <c r="H215" s="342">
        <v>0</v>
      </c>
    </row>
    <row r="216" spans="1:8" s="10" customFormat="1" ht="51">
      <c r="A216" s="267">
        <v>128</v>
      </c>
      <c r="B216" s="195" t="s">
        <v>2037</v>
      </c>
      <c r="C216" s="340" t="s">
        <v>20</v>
      </c>
      <c r="D216" s="195" t="s">
        <v>1609</v>
      </c>
      <c r="E216" s="267">
        <v>37.700000000000003</v>
      </c>
      <c r="F216" s="267">
        <v>1967</v>
      </c>
      <c r="G216" s="341">
        <v>64146.41</v>
      </c>
      <c r="H216" s="342">
        <v>0</v>
      </c>
    </row>
    <row r="217" spans="1:8" s="10" customFormat="1" ht="51">
      <c r="A217" s="267">
        <v>129</v>
      </c>
      <c r="B217" s="195" t="s">
        <v>2038</v>
      </c>
      <c r="C217" s="340" t="s">
        <v>20</v>
      </c>
      <c r="D217" s="195" t="s">
        <v>1609</v>
      </c>
      <c r="E217" s="267">
        <v>9.9</v>
      </c>
      <c r="F217" s="267">
        <v>1967</v>
      </c>
      <c r="G217" s="341">
        <v>16844.810000000001</v>
      </c>
      <c r="H217" s="342">
        <v>0</v>
      </c>
    </row>
    <row r="218" spans="1:8" s="10" customFormat="1" ht="51">
      <c r="A218" s="267">
        <v>130</v>
      </c>
      <c r="B218" s="195" t="s">
        <v>2039</v>
      </c>
      <c r="C218" s="340" t="s">
        <v>20</v>
      </c>
      <c r="D218" s="195" t="s">
        <v>1609</v>
      </c>
      <c r="E218" s="267">
        <v>96.5</v>
      </c>
      <c r="F218" s="267">
        <v>1985</v>
      </c>
      <c r="G218" s="341">
        <v>145791.42000000001</v>
      </c>
      <c r="H218" s="342">
        <v>116512.41</v>
      </c>
    </row>
    <row r="219" spans="1:8" s="10" customFormat="1" ht="63.75">
      <c r="A219" s="267">
        <v>131</v>
      </c>
      <c r="B219" s="195" t="s">
        <v>2040</v>
      </c>
      <c r="C219" s="340" t="s">
        <v>20</v>
      </c>
      <c r="D219" s="195" t="s">
        <v>1609</v>
      </c>
      <c r="E219" s="267">
        <v>48.7</v>
      </c>
      <c r="F219" s="267">
        <v>1979</v>
      </c>
      <c r="G219" s="341">
        <v>51447.63</v>
      </c>
      <c r="H219" s="342">
        <v>37716.089999999997</v>
      </c>
    </row>
    <row r="220" spans="1:8" s="10" customFormat="1" ht="51">
      <c r="A220" s="267">
        <v>132</v>
      </c>
      <c r="B220" s="195" t="s">
        <v>2041</v>
      </c>
      <c r="C220" s="340" t="s">
        <v>20</v>
      </c>
      <c r="D220" s="195" t="s">
        <v>1609</v>
      </c>
      <c r="E220" s="267">
        <v>29.7</v>
      </c>
      <c r="F220" s="267">
        <v>1950</v>
      </c>
      <c r="G220" s="341">
        <v>43281.09</v>
      </c>
      <c r="H220" s="342">
        <v>0</v>
      </c>
    </row>
    <row r="221" spans="1:8" s="10" customFormat="1" ht="12.75">
      <c r="A221" s="267"/>
      <c r="B221" s="158"/>
      <c r="C221" s="345" t="s">
        <v>1392</v>
      </c>
      <c r="D221" s="195"/>
      <c r="E221" s="267"/>
      <c r="F221" s="267"/>
      <c r="G221" s="341"/>
      <c r="H221" s="342"/>
    </row>
    <row r="222" spans="1:8" s="10" customFormat="1" ht="12.75">
      <c r="A222" s="267"/>
      <c r="B222" s="158"/>
      <c r="C222" s="345"/>
      <c r="D222" s="195"/>
      <c r="E222" s="267"/>
      <c r="F222" s="267"/>
      <c r="G222" s="341"/>
      <c r="H222" s="342"/>
    </row>
    <row r="223" spans="1:8" s="10" customFormat="1" ht="51">
      <c r="A223" s="267"/>
      <c r="B223" s="195" t="s">
        <v>2652</v>
      </c>
      <c r="C223" s="345"/>
      <c r="D223" s="195" t="s">
        <v>1609</v>
      </c>
      <c r="E223" s="267"/>
      <c r="F223" s="267"/>
      <c r="G223" s="341">
        <v>206823.05</v>
      </c>
      <c r="H223" s="342">
        <v>206823.05</v>
      </c>
    </row>
    <row r="224" spans="1:8" s="10" customFormat="1" ht="51">
      <c r="A224" s="267"/>
      <c r="B224" s="195" t="s">
        <v>2650</v>
      </c>
      <c r="C224" s="346" t="s">
        <v>20</v>
      </c>
      <c r="D224" s="195" t="s">
        <v>1609</v>
      </c>
      <c r="E224" s="267"/>
      <c r="F224" s="267"/>
      <c r="G224" s="341">
        <v>146342</v>
      </c>
      <c r="H224" s="342">
        <v>146342</v>
      </c>
    </row>
    <row r="225" spans="1:8" s="10" customFormat="1" ht="51">
      <c r="A225" s="267"/>
      <c r="B225" s="195" t="s">
        <v>2647</v>
      </c>
      <c r="C225" s="346" t="s">
        <v>20</v>
      </c>
      <c r="D225" s="195" t="s">
        <v>1609</v>
      </c>
      <c r="E225" s="267"/>
      <c r="F225" s="267"/>
      <c r="G225" s="341">
        <v>132157</v>
      </c>
      <c r="H225" s="342">
        <v>132157</v>
      </c>
    </row>
    <row r="226" spans="1:8" s="10" customFormat="1" ht="51">
      <c r="A226" s="267">
        <v>133</v>
      </c>
      <c r="B226" s="195" t="s">
        <v>2044</v>
      </c>
      <c r="C226" s="346" t="s">
        <v>20</v>
      </c>
      <c r="D226" s="195" t="s">
        <v>1609</v>
      </c>
      <c r="E226" s="267">
        <v>62.8</v>
      </c>
      <c r="F226" s="267"/>
      <c r="G226" s="341">
        <v>535258.22</v>
      </c>
      <c r="H226" s="342">
        <v>535258.22</v>
      </c>
    </row>
    <row r="227" spans="1:8" s="10" customFormat="1" ht="51">
      <c r="A227" s="267">
        <v>134</v>
      </c>
      <c r="B227" s="195" t="s">
        <v>2045</v>
      </c>
      <c r="C227" s="346" t="s">
        <v>20</v>
      </c>
      <c r="D227" s="195" t="s">
        <v>1609</v>
      </c>
      <c r="E227" s="267">
        <v>64.099999999999994</v>
      </c>
      <c r="F227" s="267"/>
      <c r="G227" s="341">
        <v>581548.76</v>
      </c>
      <c r="H227" s="342">
        <v>581548.76</v>
      </c>
    </row>
    <row r="228" spans="1:8" s="10" customFormat="1" ht="51">
      <c r="A228" s="267">
        <v>135</v>
      </c>
      <c r="B228" s="195" t="s">
        <v>2046</v>
      </c>
      <c r="C228" s="346" t="s">
        <v>20</v>
      </c>
      <c r="D228" s="195" t="s">
        <v>1609</v>
      </c>
      <c r="E228" s="267">
        <v>47.1</v>
      </c>
      <c r="F228" s="267">
        <v>2018</v>
      </c>
      <c r="G228" s="341">
        <v>1241794.74</v>
      </c>
      <c r="H228" s="342">
        <v>1241794.74</v>
      </c>
    </row>
    <row r="229" spans="1:8" s="10" customFormat="1" ht="51">
      <c r="A229" s="267">
        <v>136</v>
      </c>
      <c r="B229" s="195" t="s">
        <v>2046</v>
      </c>
      <c r="C229" s="346" t="s">
        <v>20</v>
      </c>
      <c r="D229" s="195" t="s">
        <v>1609</v>
      </c>
      <c r="E229" s="267">
        <v>33.200000000000003</v>
      </c>
      <c r="F229" s="267">
        <v>2018</v>
      </c>
      <c r="G229" s="341">
        <v>875241</v>
      </c>
      <c r="H229" s="342">
        <v>875241</v>
      </c>
    </row>
    <row r="230" spans="1:8" s="10" customFormat="1" ht="51">
      <c r="A230" s="267">
        <v>137</v>
      </c>
      <c r="B230" s="195" t="s">
        <v>2046</v>
      </c>
      <c r="C230" s="346" t="s">
        <v>20</v>
      </c>
      <c r="D230" s="195" t="s">
        <v>1609</v>
      </c>
      <c r="E230" s="267">
        <v>33.200000000000003</v>
      </c>
      <c r="F230" s="267">
        <v>2018</v>
      </c>
      <c r="G230" s="341">
        <v>875241</v>
      </c>
      <c r="H230" s="342">
        <v>875241</v>
      </c>
    </row>
    <row r="231" spans="1:8" s="10" customFormat="1" ht="51">
      <c r="A231" s="267">
        <v>139</v>
      </c>
      <c r="B231" s="195" t="s">
        <v>2047</v>
      </c>
      <c r="C231" s="340" t="s">
        <v>43</v>
      </c>
      <c r="D231" s="195" t="s">
        <v>1609</v>
      </c>
      <c r="E231" s="267">
        <v>58.9</v>
      </c>
      <c r="F231" s="267"/>
      <c r="G231" s="341">
        <v>310706.48</v>
      </c>
      <c r="H231" s="342">
        <v>310706.48</v>
      </c>
    </row>
    <row r="232" spans="1:8" s="10" customFormat="1" ht="51">
      <c r="A232" s="267">
        <v>140</v>
      </c>
      <c r="B232" s="195" t="s">
        <v>2048</v>
      </c>
      <c r="C232" s="344" t="s">
        <v>20</v>
      </c>
      <c r="D232" s="195" t="s">
        <v>1609</v>
      </c>
      <c r="E232" s="267">
        <v>36.6</v>
      </c>
      <c r="F232" s="267"/>
      <c r="G232" s="341">
        <v>358754.68</v>
      </c>
      <c r="H232" s="342">
        <v>358754.68</v>
      </c>
    </row>
    <row r="233" spans="1:8" s="10" customFormat="1" ht="51">
      <c r="A233" s="267">
        <v>141</v>
      </c>
      <c r="B233" s="195" t="s">
        <v>2049</v>
      </c>
      <c r="C233" s="340" t="s">
        <v>20</v>
      </c>
      <c r="D233" s="195" t="s">
        <v>1609</v>
      </c>
      <c r="E233" s="267">
        <v>43.8</v>
      </c>
      <c r="F233" s="267">
        <v>1970</v>
      </c>
      <c r="G233" s="341">
        <v>214664.69</v>
      </c>
      <c r="H233" s="342">
        <v>214664.69</v>
      </c>
    </row>
    <row r="234" spans="1:8" s="10" customFormat="1" ht="51">
      <c r="A234" s="267">
        <v>142</v>
      </c>
      <c r="B234" s="195" t="s">
        <v>2050</v>
      </c>
      <c r="C234" s="340" t="s">
        <v>20</v>
      </c>
      <c r="D234" s="195" t="s">
        <v>1609</v>
      </c>
      <c r="E234" s="267">
        <v>51.4</v>
      </c>
      <c r="F234" s="267"/>
      <c r="G234" s="341">
        <v>310913.40000000002</v>
      </c>
      <c r="H234" s="342">
        <v>310913.40000000002</v>
      </c>
    </row>
    <row r="235" spans="1:8" s="10" customFormat="1" ht="51">
      <c r="A235" s="267">
        <v>143</v>
      </c>
      <c r="B235" s="195" t="s">
        <v>2051</v>
      </c>
      <c r="C235" s="340" t="s">
        <v>20</v>
      </c>
      <c r="D235" s="195" t="s">
        <v>1609</v>
      </c>
      <c r="E235" s="267">
        <v>84.88</v>
      </c>
      <c r="F235" s="267">
        <v>1974</v>
      </c>
      <c r="G235" s="341">
        <v>153141.43</v>
      </c>
      <c r="H235" s="342">
        <v>153141.43</v>
      </c>
    </row>
    <row r="236" spans="1:8" s="10" customFormat="1" ht="51">
      <c r="A236" s="267">
        <v>144</v>
      </c>
      <c r="B236" s="195" t="s">
        <v>2052</v>
      </c>
      <c r="C236" s="340" t="s">
        <v>1017</v>
      </c>
      <c r="D236" s="195" t="s">
        <v>1609</v>
      </c>
      <c r="E236" s="267">
        <v>23.9</v>
      </c>
      <c r="F236" s="267">
        <v>1978</v>
      </c>
      <c r="G236" s="341">
        <v>42981.5</v>
      </c>
      <c r="H236" s="342">
        <v>42981.5</v>
      </c>
    </row>
    <row r="237" spans="1:8" s="10" customFormat="1" ht="51">
      <c r="A237" s="267">
        <v>145</v>
      </c>
      <c r="B237" s="195" t="s">
        <v>2053</v>
      </c>
      <c r="C237" s="340" t="s">
        <v>20</v>
      </c>
      <c r="D237" s="195" t="s">
        <v>1609</v>
      </c>
      <c r="E237" s="267">
        <v>43</v>
      </c>
      <c r="F237" s="267">
        <v>1984</v>
      </c>
      <c r="G237" s="341">
        <v>313126</v>
      </c>
      <c r="H237" s="342">
        <v>313126</v>
      </c>
    </row>
    <row r="238" spans="1:8" s="10" customFormat="1" ht="51">
      <c r="A238" s="267">
        <v>146</v>
      </c>
      <c r="B238" s="195" t="s">
        <v>2054</v>
      </c>
      <c r="C238" s="344" t="s">
        <v>20</v>
      </c>
      <c r="D238" s="195" t="s">
        <v>1609</v>
      </c>
      <c r="E238" s="267">
        <v>54.6</v>
      </c>
      <c r="F238" s="267"/>
      <c r="G238" s="341">
        <v>404380</v>
      </c>
      <c r="H238" s="342">
        <v>352709.12</v>
      </c>
    </row>
    <row r="239" spans="1:8" s="10" customFormat="1" ht="51">
      <c r="A239" s="267">
        <v>147</v>
      </c>
      <c r="B239" s="195" t="s">
        <v>2055</v>
      </c>
      <c r="C239" s="340" t="s">
        <v>20</v>
      </c>
      <c r="D239" s="195" t="s">
        <v>1609</v>
      </c>
      <c r="E239" s="267">
        <v>62.79</v>
      </c>
      <c r="F239" s="267">
        <v>1995</v>
      </c>
      <c r="G239" s="341">
        <v>135318</v>
      </c>
      <c r="H239" s="342">
        <v>135318</v>
      </c>
    </row>
    <row r="240" spans="1:8" s="10" customFormat="1" ht="57" customHeight="1">
      <c r="A240" s="267">
        <v>148</v>
      </c>
      <c r="B240" s="195" t="s">
        <v>2056</v>
      </c>
      <c r="C240" s="340" t="s">
        <v>21</v>
      </c>
      <c r="D240" s="195" t="s">
        <v>1609</v>
      </c>
      <c r="E240" s="267">
        <v>30.2</v>
      </c>
      <c r="F240" s="267">
        <v>1965</v>
      </c>
      <c r="G240" s="341">
        <v>30080</v>
      </c>
      <c r="H240" s="342">
        <v>30080</v>
      </c>
    </row>
    <row r="241" spans="1:8" s="10" customFormat="1" ht="61.5" customHeight="1">
      <c r="A241" s="267">
        <v>149</v>
      </c>
      <c r="B241" s="195" t="s">
        <v>2057</v>
      </c>
      <c r="C241" s="340" t="s">
        <v>21</v>
      </c>
      <c r="D241" s="195" t="s">
        <v>1609</v>
      </c>
      <c r="E241" s="343">
        <v>66</v>
      </c>
      <c r="F241" s="267">
        <v>1989</v>
      </c>
      <c r="G241" s="341">
        <v>144676.4</v>
      </c>
      <c r="H241" s="342">
        <v>0</v>
      </c>
    </row>
    <row r="242" spans="1:8" s="10" customFormat="1" ht="51.75" customHeight="1">
      <c r="A242" s="267">
        <v>150</v>
      </c>
      <c r="B242" s="195" t="s">
        <v>2058</v>
      </c>
      <c r="C242" s="344" t="s">
        <v>20</v>
      </c>
      <c r="D242" s="195" t="s">
        <v>1609</v>
      </c>
      <c r="E242" s="343">
        <v>42</v>
      </c>
      <c r="F242" s="267">
        <v>1962</v>
      </c>
      <c r="G242" s="341">
        <v>55268.23</v>
      </c>
      <c r="H242" s="342">
        <v>32939.86</v>
      </c>
    </row>
    <row r="243" spans="1:8" s="10" customFormat="1" ht="51">
      <c r="A243" s="267">
        <v>151</v>
      </c>
      <c r="B243" s="195" t="s">
        <v>2059</v>
      </c>
      <c r="C243" s="253" t="s">
        <v>20</v>
      </c>
      <c r="D243" s="195" t="s">
        <v>1609</v>
      </c>
      <c r="E243" s="267">
        <v>50.77</v>
      </c>
      <c r="F243" s="267">
        <v>1960</v>
      </c>
      <c r="G243" s="540">
        <v>160347</v>
      </c>
      <c r="H243" s="342">
        <v>103310</v>
      </c>
    </row>
    <row r="244" spans="1:8" s="10" customFormat="1" ht="51">
      <c r="A244" s="267">
        <v>152</v>
      </c>
      <c r="B244" s="195" t="s">
        <v>2060</v>
      </c>
      <c r="C244" s="253" t="s">
        <v>20</v>
      </c>
      <c r="D244" s="195" t="s">
        <v>1609</v>
      </c>
      <c r="E244" s="267">
        <v>40.5</v>
      </c>
      <c r="F244" s="267">
        <v>2007</v>
      </c>
      <c r="G244" s="341">
        <v>71244</v>
      </c>
      <c r="H244" s="342">
        <v>71244</v>
      </c>
    </row>
    <row r="245" spans="1:8" s="10" customFormat="1" ht="51">
      <c r="A245" s="267">
        <v>153</v>
      </c>
      <c r="B245" s="195" t="s">
        <v>2061</v>
      </c>
      <c r="C245" s="253" t="s">
        <v>20</v>
      </c>
      <c r="D245" s="195" t="s">
        <v>1609</v>
      </c>
      <c r="E245" s="149">
        <v>44.9</v>
      </c>
      <c r="F245" s="149">
        <v>1970</v>
      </c>
      <c r="G245" s="295">
        <v>71023</v>
      </c>
      <c r="H245" s="347">
        <v>71023</v>
      </c>
    </row>
    <row r="246" spans="1:8" s="10" customFormat="1" ht="51">
      <c r="A246" s="353">
        <v>154</v>
      </c>
      <c r="B246" s="195" t="s">
        <v>2063</v>
      </c>
      <c r="C246" s="253" t="s">
        <v>551</v>
      </c>
      <c r="D246" s="195" t="s">
        <v>1609</v>
      </c>
      <c r="E246" s="149">
        <v>35.03</v>
      </c>
      <c r="F246" s="149">
        <v>1990</v>
      </c>
      <c r="G246" s="348">
        <v>93456.5</v>
      </c>
      <c r="H246" s="348">
        <v>48669.57</v>
      </c>
    </row>
    <row r="247" spans="1:8" s="10" customFormat="1" ht="51">
      <c r="A247" s="353">
        <v>155</v>
      </c>
      <c r="B247" s="195" t="s">
        <v>2062</v>
      </c>
      <c r="C247" s="253" t="s">
        <v>551</v>
      </c>
      <c r="D247" s="195" t="s">
        <v>1609</v>
      </c>
      <c r="E247" s="149">
        <v>35.03</v>
      </c>
      <c r="F247" s="149">
        <v>1990</v>
      </c>
      <c r="G247" s="349">
        <v>93456.5</v>
      </c>
      <c r="H247" s="348">
        <v>48669.57</v>
      </c>
    </row>
    <row r="248" spans="1:8" s="10" customFormat="1" ht="51">
      <c r="A248" s="353">
        <v>156</v>
      </c>
      <c r="B248" s="195" t="s">
        <v>2064</v>
      </c>
      <c r="C248" s="253" t="s">
        <v>551</v>
      </c>
      <c r="D248" s="195" t="s">
        <v>1609</v>
      </c>
      <c r="E248" s="149">
        <v>35.03</v>
      </c>
      <c r="F248" s="149">
        <v>1990</v>
      </c>
      <c r="G248" s="348">
        <v>93456.5</v>
      </c>
      <c r="H248" s="348">
        <v>48669.57</v>
      </c>
    </row>
    <row r="249" spans="1:8" s="10" customFormat="1" ht="51">
      <c r="A249" s="353">
        <v>157</v>
      </c>
      <c r="B249" s="195" t="s">
        <v>2065</v>
      </c>
      <c r="C249" s="253" t="s">
        <v>551</v>
      </c>
      <c r="D249" s="195" t="s">
        <v>1609</v>
      </c>
      <c r="E249" s="149">
        <v>35.03</v>
      </c>
      <c r="F249" s="149">
        <v>1990</v>
      </c>
      <c r="G249" s="348">
        <v>93456.5</v>
      </c>
      <c r="H249" s="348">
        <v>48669.57</v>
      </c>
    </row>
    <row r="250" spans="1:8" s="10" customFormat="1" ht="51">
      <c r="A250" s="353">
        <v>158</v>
      </c>
      <c r="B250" s="195" t="s">
        <v>2066</v>
      </c>
      <c r="C250" s="253" t="s">
        <v>20</v>
      </c>
      <c r="D250" s="195" t="s">
        <v>1609</v>
      </c>
      <c r="E250" s="149">
        <v>73.650000000000006</v>
      </c>
      <c r="F250" s="149">
        <v>1986</v>
      </c>
      <c r="G250" s="348">
        <v>34697.97</v>
      </c>
      <c r="H250" s="348">
        <v>25940.62</v>
      </c>
    </row>
    <row r="251" spans="1:8" s="10" customFormat="1" ht="51">
      <c r="A251" s="353">
        <v>159</v>
      </c>
      <c r="B251" s="195" t="s">
        <v>2067</v>
      </c>
      <c r="C251" s="253" t="s">
        <v>20</v>
      </c>
      <c r="D251" s="195" t="s">
        <v>1609</v>
      </c>
      <c r="E251" s="149">
        <v>73.650000000000006</v>
      </c>
      <c r="F251" s="149">
        <v>1986</v>
      </c>
      <c r="G251" s="348">
        <v>34697.97</v>
      </c>
      <c r="H251" s="348">
        <v>25940.61</v>
      </c>
    </row>
    <row r="252" spans="1:8" s="10" customFormat="1" ht="51">
      <c r="A252" s="267">
        <v>160</v>
      </c>
      <c r="B252" s="195" t="s">
        <v>2068</v>
      </c>
      <c r="C252" s="253" t="s">
        <v>20</v>
      </c>
      <c r="D252" s="195" t="s">
        <v>1609</v>
      </c>
      <c r="E252" s="350">
        <v>36</v>
      </c>
      <c r="F252" s="149">
        <v>1987</v>
      </c>
      <c r="G252" s="351">
        <v>56823</v>
      </c>
      <c r="H252" s="348">
        <v>27369.74</v>
      </c>
    </row>
    <row r="253" spans="1:8" s="10" customFormat="1" ht="51">
      <c r="A253" s="353">
        <v>161</v>
      </c>
      <c r="B253" s="195" t="s">
        <v>2069</v>
      </c>
      <c r="C253" s="253" t="s">
        <v>20</v>
      </c>
      <c r="D253" s="195" t="s">
        <v>1609</v>
      </c>
      <c r="E253" s="149">
        <v>36.4</v>
      </c>
      <c r="F253" s="149">
        <v>1967</v>
      </c>
      <c r="G253" s="351">
        <v>175000</v>
      </c>
      <c r="H253" s="351">
        <v>175000</v>
      </c>
    </row>
    <row r="254" spans="1:8" s="10" customFormat="1" ht="51">
      <c r="A254" s="353">
        <v>162</v>
      </c>
      <c r="B254" s="195" t="s">
        <v>2070</v>
      </c>
      <c r="C254" s="253" t="s">
        <v>20</v>
      </c>
      <c r="D254" s="195" t="s">
        <v>1609</v>
      </c>
      <c r="E254" s="149">
        <v>36.4</v>
      </c>
      <c r="F254" s="149">
        <v>1967</v>
      </c>
      <c r="G254" s="351">
        <v>46584</v>
      </c>
      <c r="H254" s="351">
        <v>27950</v>
      </c>
    </row>
    <row r="255" spans="1:8" s="10" customFormat="1" ht="51">
      <c r="A255" s="353">
        <v>163</v>
      </c>
      <c r="B255" s="195" t="s">
        <v>2072</v>
      </c>
      <c r="C255" s="253" t="s">
        <v>20</v>
      </c>
      <c r="D255" s="195" t="s">
        <v>1609</v>
      </c>
      <c r="E255" s="149">
        <v>65.42</v>
      </c>
      <c r="F255" s="149">
        <v>1970</v>
      </c>
      <c r="G255" s="351">
        <v>300000</v>
      </c>
      <c r="H255" s="351">
        <v>235867.75</v>
      </c>
    </row>
    <row r="256" spans="1:8" s="10" customFormat="1" ht="51">
      <c r="A256" s="353">
        <v>164</v>
      </c>
      <c r="B256" s="195" t="s">
        <v>2071</v>
      </c>
      <c r="C256" s="253" t="s">
        <v>424</v>
      </c>
      <c r="D256" s="195" t="s">
        <v>1609</v>
      </c>
      <c r="E256" s="149">
        <v>63.67</v>
      </c>
      <c r="F256" s="149">
        <v>1964</v>
      </c>
      <c r="G256" s="351">
        <v>52014.86</v>
      </c>
      <c r="H256" s="351">
        <v>32442.98</v>
      </c>
    </row>
    <row r="257" spans="1:8" s="10" customFormat="1" ht="51">
      <c r="A257" s="353">
        <v>165</v>
      </c>
      <c r="B257" s="195" t="s">
        <v>2073</v>
      </c>
      <c r="C257" s="253" t="s">
        <v>20</v>
      </c>
      <c r="D257" s="195" t="s">
        <v>1609</v>
      </c>
      <c r="E257" s="149">
        <v>33.5</v>
      </c>
      <c r="F257" s="149">
        <v>1977</v>
      </c>
      <c r="G257" s="351">
        <v>43769.06</v>
      </c>
      <c r="H257" s="351">
        <v>0</v>
      </c>
    </row>
    <row r="258" spans="1:8" s="10" customFormat="1" ht="51">
      <c r="A258" s="353">
        <v>166</v>
      </c>
      <c r="B258" s="195" t="s">
        <v>2074</v>
      </c>
      <c r="C258" s="253" t="s">
        <v>20</v>
      </c>
      <c r="D258" s="195" t="s">
        <v>1609</v>
      </c>
      <c r="E258" s="149">
        <v>35.700000000000003</v>
      </c>
      <c r="F258" s="149">
        <v>1977</v>
      </c>
      <c r="G258" s="351">
        <v>43769.06</v>
      </c>
      <c r="H258" s="351">
        <v>0</v>
      </c>
    </row>
    <row r="259" spans="1:8" s="10" customFormat="1" ht="51">
      <c r="A259" s="385">
        <v>167</v>
      </c>
      <c r="B259" s="195" t="s">
        <v>2075</v>
      </c>
      <c r="C259" s="205" t="s">
        <v>423</v>
      </c>
      <c r="D259" s="195" t="s">
        <v>1609</v>
      </c>
      <c r="E259" s="343">
        <v>110.8</v>
      </c>
      <c r="F259" s="267">
        <v>1989</v>
      </c>
      <c r="G259" s="541">
        <v>630426.5</v>
      </c>
      <c r="H259" s="124">
        <v>246446.78</v>
      </c>
    </row>
    <row r="260" spans="1:8" s="10" customFormat="1" ht="54" customHeight="1">
      <c r="A260" s="385">
        <v>168</v>
      </c>
      <c r="B260" s="195" t="s">
        <v>2076</v>
      </c>
      <c r="C260" s="205" t="s">
        <v>711</v>
      </c>
      <c r="D260" s="195" t="s">
        <v>1609</v>
      </c>
      <c r="E260" s="343">
        <v>71.02</v>
      </c>
      <c r="F260" s="267">
        <v>1990</v>
      </c>
      <c r="G260" s="541">
        <v>131198.5</v>
      </c>
      <c r="H260" s="124">
        <v>106282.44</v>
      </c>
    </row>
    <row r="261" spans="1:8" s="10" customFormat="1" ht="51" customHeight="1">
      <c r="A261" s="385">
        <v>169</v>
      </c>
      <c r="B261" s="195" t="s">
        <v>2077</v>
      </c>
      <c r="C261" s="205" t="s">
        <v>8</v>
      </c>
      <c r="D261" s="195" t="s">
        <v>1609</v>
      </c>
      <c r="E261" s="343">
        <v>70.86</v>
      </c>
      <c r="F261" s="267">
        <v>1991</v>
      </c>
      <c r="G261" s="541">
        <v>450000</v>
      </c>
      <c r="H261" s="124">
        <v>381112.14</v>
      </c>
    </row>
    <row r="262" spans="1:8" s="10" customFormat="1" ht="51.75" customHeight="1">
      <c r="A262" s="385">
        <v>170</v>
      </c>
      <c r="B262" s="195" t="s">
        <v>2078</v>
      </c>
      <c r="C262" s="195" t="s">
        <v>20</v>
      </c>
      <c r="D262" s="195" t="s">
        <v>1609</v>
      </c>
      <c r="E262" s="343">
        <v>74.61</v>
      </c>
      <c r="F262" s="267">
        <v>1989</v>
      </c>
      <c r="G262" s="124">
        <v>450000</v>
      </c>
      <c r="H262" s="124">
        <v>400237.42</v>
      </c>
    </row>
    <row r="263" spans="1:8" s="10" customFormat="1" ht="51">
      <c r="A263" s="385">
        <v>171</v>
      </c>
      <c r="B263" s="195" t="s">
        <v>2079</v>
      </c>
      <c r="C263" s="195" t="s">
        <v>20</v>
      </c>
      <c r="D263" s="195" t="s">
        <v>1609</v>
      </c>
      <c r="E263" s="343">
        <v>67.099999999999994</v>
      </c>
      <c r="F263" s="267">
        <v>1988</v>
      </c>
      <c r="G263" s="124">
        <v>45850</v>
      </c>
      <c r="H263" s="124">
        <v>35059.93</v>
      </c>
    </row>
    <row r="264" spans="1:8" s="10" customFormat="1" ht="51">
      <c r="A264" s="385">
        <v>172</v>
      </c>
      <c r="B264" s="195" t="s">
        <v>2087</v>
      </c>
      <c r="C264" s="195" t="s">
        <v>20</v>
      </c>
      <c r="D264" s="195" t="s">
        <v>1609</v>
      </c>
      <c r="E264" s="343">
        <v>72.08</v>
      </c>
      <c r="F264" s="267">
        <v>1982</v>
      </c>
      <c r="G264" s="124">
        <v>103174.29</v>
      </c>
      <c r="H264" s="124">
        <v>80851.789999999994</v>
      </c>
    </row>
    <row r="265" spans="1:8" s="10" customFormat="1" ht="51">
      <c r="A265" s="385">
        <v>173</v>
      </c>
      <c r="B265" s="195" t="s">
        <v>2080</v>
      </c>
      <c r="C265" s="195" t="s">
        <v>20</v>
      </c>
      <c r="D265" s="195" t="s">
        <v>1609</v>
      </c>
      <c r="E265" s="343">
        <v>35</v>
      </c>
      <c r="F265" s="267">
        <v>1970</v>
      </c>
      <c r="G265" s="124">
        <v>142056</v>
      </c>
      <c r="H265" s="124">
        <v>102987.8</v>
      </c>
    </row>
    <row r="266" spans="1:8" s="10" customFormat="1" ht="51">
      <c r="A266" s="385">
        <v>174</v>
      </c>
      <c r="B266" s="195" t="s">
        <v>2081</v>
      </c>
      <c r="C266" s="195" t="s">
        <v>20</v>
      </c>
      <c r="D266" s="195" t="s">
        <v>1609</v>
      </c>
      <c r="E266" s="343">
        <v>66.81</v>
      </c>
      <c r="F266" s="267">
        <v>1986</v>
      </c>
      <c r="G266" s="124">
        <v>206434</v>
      </c>
      <c r="H266" s="124">
        <v>153778.07999999999</v>
      </c>
    </row>
    <row r="267" spans="1:8" s="10" customFormat="1" ht="51">
      <c r="A267" s="385">
        <v>175</v>
      </c>
      <c r="B267" s="195" t="s">
        <v>2082</v>
      </c>
      <c r="C267" s="195" t="s">
        <v>20</v>
      </c>
      <c r="D267" s="195" t="s">
        <v>1609</v>
      </c>
      <c r="E267" s="343">
        <v>56.98</v>
      </c>
      <c r="F267" s="267">
        <v>1978</v>
      </c>
      <c r="G267" s="124">
        <v>79546</v>
      </c>
      <c r="H267" s="124">
        <v>47180.52</v>
      </c>
    </row>
    <row r="268" spans="1:8" s="10" customFormat="1" ht="51">
      <c r="A268" s="385">
        <v>176</v>
      </c>
      <c r="B268" s="195" t="s">
        <v>2083</v>
      </c>
      <c r="C268" s="195" t="s">
        <v>20</v>
      </c>
      <c r="D268" s="195" t="s">
        <v>1609</v>
      </c>
      <c r="E268" s="343">
        <v>39.4</v>
      </c>
      <c r="F268" s="267">
        <v>1972</v>
      </c>
      <c r="G268" s="124">
        <v>95387</v>
      </c>
      <c r="H268" s="124">
        <v>60840.52</v>
      </c>
    </row>
    <row r="269" spans="1:8" s="10" customFormat="1" ht="51">
      <c r="A269" s="385">
        <v>177</v>
      </c>
      <c r="B269" s="195" t="s">
        <v>2084</v>
      </c>
      <c r="C269" s="195" t="s">
        <v>20</v>
      </c>
      <c r="D269" s="195" t="s">
        <v>1609</v>
      </c>
      <c r="E269" s="343">
        <v>65.58</v>
      </c>
      <c r="F269" s="267">
        <v>1995</v>
      </c>
      <c r="G269" s="124">
        <v>700000</v>
      </c>
      <c r="H269" s="124">
        <v>674932.36</v>
      </c>
    </row>
    <row r="270" spans="1:8" s="10" customFormat="1" ht="51">
      <c r="A270" s="385">
        <v>178</v>
      </c>
      <c r="B270" s="195" t="s">
        <v>2085</v>
      </c>
      <c r="C270" s="195" t="s">
        <v>20</v>
      </c>
      <c r="D270" s="195" t="s">
        <v>1609</v>
      </c>
      <c r="E270" s="343">
        <v>37.700000000000003</v>
      </c>
      <c r="F270" s="267">
        <v>1978</v>
      </c>
      <c r="G270" s="124">
        <v>60124</v>
      </c>
      <c r="H270" s="124">
        <v>44677.32</v>
      </c>
    </row>
    <row r="271" spans="1:8" s="10" customFormat="1" ht="51">
      <c r="A271" s="385">
        <v>179</v>
      </c>
      <c r="B271" s="195" t="s">
        <v>2086</v>
      </c>
      <c r="C271" s="195" t="s">
        <v>20</v>
      </c>
      <c r="D271" s="195" t="s">
        <v>1609</v>
      </c>
      <c r="E271" s="343">
        <v>55.46</v>
      </c>
      <c r="F271" s="267">
        <v>1965</v>
      </c>
      <c r="G271" s="124">
        <v>27254.66</v>
      </c>
      <c r="H271" s="124">
        <v>0</v>
      </c>
    </row>
    <row r="272" spans="1:8" s="10" customFormat="1" ht="51">
      <c r="A272" s="385">
        <v>180</v>
      </c>
      <c r="B272" s="195" t="s">
        <v>2088</v>
      </c>
      <c r="C272" s="195" t="s">
        <v>20</v>
      </c>
      <c r="D272" s="195" t="s">
        <v>1609</v>
      </c>
      <c r="E272" s="343">
        <v>36.5</v>
      </c>
      <c r="F272" s="267">
        <v>1967</v>
      </c>
      <c r="G272" s="124">
        <v>61636.38</v>
      </c>
      <c r="H272" s="124">
        <v>0</v>
      </c>
    </row>
    <row r="273" spans="1:8" s="10" customFormat="1" ht="51">
      <c r="A273" s="385">
        <v>181</v>
      </c>
      <c r="B273" s="195" t="s">
        <v>2089</v>
      </c>
      <c r="C273" s="195" t="s">
        <v>20</v>
      </c>
      <c r="D273" s="195" t="s">
        <v>1609</v>
      </c>
      <c r="E273" s="343">
        <v>72.2</v>
      </c>
      <c r="F273" s="267">
        <v>1991</v>
      </c>
      <c r="G273" s="124">
        <v>725000</v>
      </c>
      <c r="H273" s="124">
        <v>696935.52</v>
      </c>
    </row>
    <row r="274" spans="1:8" s="10" customFormat="1" ht="51">
      <c r="A274" s="385">
        <v>182</v>
      </c>
      <c r="B274" s="195" t="s">
        <v>2090</v>
      </c>
      <c r="C274" s="195" t="s">
        <v>43</v>
      </c>
      <c r="D274" s="195" t="s">
        <v>1609</v>
      </c>
      <c r="E274" s="343">
        <v>38.54</v>
      </c>
      <c r="F274" s="267">
        <v>1990</v>
      </c>
      <c r="G274" s="124">
        <v>86760</v>
      </c>
      <c r="H274" s="124">
        <v>71210.080000000002</v>
      </c>
    </row>
    <row r="275" spans="1:8" s="10" customFormat="1" ht="51">
      <c r="A275" s="385">
        <v>183</v>
      </c>
      <c r="B275" s="195" t="s">
        <v>2091</v>
      </c>
      <c r="C275" s="195" t="s">
        <v>20</v>
      </c>
      <c r="D275" s="195" t="s">
        <v>1609</v>
      </c>
      <c r="E275" s="343">
        <v>49.25</v>
      </c>
      <c r="F275" s="267">
        <v>1969</v>
      </c>
      <c r="G275" s="124">
        <v>85184</v>
      </c>
      <c r="H275" s="124">
        <v>47194.559999999998</v>
      </c>
    </row>
    <row r="276" spans="1:8" s="10" customFormat="1" ht="51">
      <c r="A276" s="385">
        <v>184</v>
      </c>
      <c r="B276" s="195" t="s">
        <v>2092</v>
      </c>
      <c r="C276" s="195" t="s">
        <v>20</v>
      </c>
      <c r="D276" s="195" t="s">
        <v>1609</v>
      </c>
      <c r="E276" s="343">
        <v>31.2</v>
      </c>
      <c r="F276" s="267">
        <v>1978</v>
      </c>
      <c r="G276" s="124">
        <v>160000</v>
      </c>
      <c r="H276" s="124">
        <v>160000</v>
      </c>
    </row>
    <row r="277" spans="1:8" s="10" customFormat="1" ht="51">
      <c r="A277" s="385">
        <v>185</v>
      </c>
      <c r="B277" s="195" t="s">
        <v>2093</v>
      </c>
      <c r="C277" s="195" t="s">
        <v>20</v>
      </c>
      <c r="D277" s="195" t="s">
        <v>1609</v>
      </c>
      <c r="E277" s="343">
        <v>51.73</v>
      </c>
      <c r="F277" s="267">
        <v>1979</v>
      </c>
      <c r="G277" s="124">
        <v>183043</v>
      </c>
      <c r="H277" s="124">
        <v>112401.12</v>
      </c>
    </row>
    <row r="278" spans="1:8" s="10" customFormat="1" ht="51">
      <c r="A278" s="385">
        <v>186</v>
      </c>
      <c r="B278" s="195" t="s">
        <v>2094</v>
      </c>
      <c r="C278" s="195" t="s">
        <v>20</v>
      </c>
      <c r="D278" s="195" t="s">
        <v>1609</v>
      </c>
      <c r="E278" s="343">
        <v>32.159999999999997</v>
      </c>
      <c r="F278" s="267">
        <v>1980</v>
      </c>
      <c r="G278" s="124">
        <v>78985</v>
      </c>
      <c r="H278" s="124">
        <v>53142.9</v>
      </c>
    </row>
    <row r="279" spans="1:8" s="10" customFormat="1" ht="51">
      <c r="A279" s="353">
        <v>187</v>
      </c>
      <c r="B279" s="195" t="s">
        <v>2095</v>
      </c>
      <c r="C279" s="195" t="s">
        <v>551</v>
      </c>
      <c r="D279" s="195" t="s">
        <v>1609</v>
      </c>
      <c r="E279" s="343">
        <v>40</v>
      </c>
      <c r="F279" s="267">
        <v>1972</v>
      </c>
      <c r="G279" s="124">
        <v>38017</v>
      </c>
      <c r="H279" s="124">
        <v>7223.23</v>
      </c>
    </row>
    <row r="280" spans="1:8" s="10" customFormat="1" ht="51">
      <c r="A280" s="353">
        <v>188</v>
      </c>
      <c r="B280" s="195" t="s">
        <v>2096</v>
      </c>
      <c r="C280" s="195" t="s">
        <v>551</v>
      </c>
      <c r="D280" s="195" t="s">
        <v>1609</v>
      </c>
      <c r="E280" s="343">
        <v>66.849999999999994</v>
      </c>
      <c r="F280" s="267">
        <v>1990</v>
      </c>
      <c r="G280" s="124">
        <v>113139</v>
      </c>
      <c r="H280" s="124">
        <v>113139</v>
      </c>
    </row>
    <row r="281" spans="1:8" s="10" customFormat="1" ht="51">
      <c r="A281" s="353">
        <v>189</v>
      </c>
      <c r="B281" s="195" t="s">
        <v>2097</v>
      </c>
      <c r="C281" s="195" t="s">
        <v>551</v>
      </c>
      <c r="D281" s="195" t="s">
        <v>1609</v>
      </c>
      <c r="E281" s="343">
        <v>45.6</v>
      </c>
      <c r="F281" s="267">
        <v>1978</v>
      </c>
      <c r="G281" s="124">
        <v>55951</v>
      </c>
      <c r="H281" s="124">
        <v>55951</v>
      </c>
    </row>
    <row r="282" spans="1:8" s="10" customFormat="1" ht="51">
      <c r="A282" s="267">
        <v>190</v>
      </c>
      <c r="B282" s="195" t="s">
        <v>2098</v>
      </c>
      <c r="C282" s="253" t="s">
        <v>551</v>
      </c>
      <c r="D282" s="195" t="s">
        <v>1609</v>
      </c>
      <c r="E282" s="343">
        <v>73.77</v>
      </c>
      <c r="F282" s="267">
        <v>1986</v>
      </c>
      <c r="G282" s="103">
        <v>221723</v>
      </c>
      <c r="H282" s="103">
        <v>221723</v>
      </c>
    </row>
    <row r="283" spans="1:8" s="10" customFormat="1" ht="51">
      <c r="A283" s="86">
        <v>191</v>
      </c>
      <c r="B283" s="195" t="s">
        <v>2099</v>
      </c>
      <c r="C283" s="338" t="s">
        <v>20</v>
      </c>
      <c r="D283" s="195" t="s">
        <v>1609</v>
      </c>
      <c r="E283" s="343">
        <v>22.9</v>
      </c>
      <c r="F283" s="353"/>
      <c r="G283" s="347">
        <v>110234</v>
      </c>
      <c r="H283" s="347">
        <v>104722</v>
      </c>
    </row>
    <row r="284" spans="1:8" s="10" customFormat="1" ht="51">
      <c r="A284" s="86">
        <v>192</v>
      </c>
      <c r="B284" s="195" t="s">
        <v>2100</v>
      </c>
      <c r="C284" s="338" t="s">
        <v>20</v>
      </c>
      <c r="D284" s="195" t="s">
        <v>1609</v>
      </c>
      <c r="E284" s="343">
        <v>22.2</v>
      </c>
      <c r="F284" s="353"/>
      <c r="G284" s="347">
        <v>164896</v>
      </c>
      <c r="H284" s="347">
        <v>154533</v>
      </c>
    </row>
    <row r="285" spans="1:8" s="10" customFormat="1" ht="51">
      <c r="A285" s="86">
        <v>193</v>
      </c>
      <c r="B285" s="195" t="s">
        <v>2101</v>
      </c>
      <c r="C285" s="253" t="s">
        <v>20</v>
      </c>
      <c r="D285" s="195" t="s">
        <v>1609</v>
      </c>
      <c r="E285" s="343">
        <v>22.9</v>
      </c>
      <c r="F285" s="267"/>
      <c r="G285" s="103">
        <v>130055</v>
      </c>
      <c r="H285" s="103">
        <v>123552</v>
      </c>
    </row>
    <row r="286" spans="1:8" s="10" customFormat="1" ht="51">
      <c r="A286" s="86">
        <v>194</v>
      </c>
      <c r="B286" s="195" t="s">
        <v>2102</v>
      </c>
      <c r="C286" s="253" t="s">
        <v>20</v>
      </c>
      <c r="D286" s="195" t="s">
        <v>1609</v>
      </c>
      <c r="E286" s="343">
        <v>22.4</v>
      </c>
      <c r="F286" s="353"/>
      <c r="G286" s="347">
        <v>98377</v>
      </c>
      <c r="H286" s="347">
        <v>93459</v>
      </c>
    </row>
    <row r="287" spans="1:8" s="10" customFormat="1" ht="51">
      <c r="A287" s="86">
        <v>195</v>
      </c>
      <c r="B287" s="195" t="s">
        <v>2103</v>
      </c>
      <c r="C287" s="253" t="s">
        <v>20</v>
      </c>
      <c r="D287" s="195" t="s">
        <v>1609</v>
      </c>
      <c r="E287" s="343">
        <v>34.1</v>
      </c>
      <c r="F287" s="353"/>
      <c r="G287" s="347">
        <v>179969</v>
      </c>
      <c r="H287" s="347">
        <v>176369</v>
      </c>
    </row>
    <row r="288" spans="1:8" s="10" customFormat="1" ht="51">
      <c r="A288" s="353">
        <v>196</v>
      </c>
      <c r="B288" s="195" t="s">
        <v>2104</v>
      </c>
      <c r="C288" s="253" t="s">
        <v>20</v>
      </c>
      <c r="D288" s="195" t="s">
        <v>1609</v>
      </c>
      <c r="E288" s="343">
        <v>36.700000000000003</v>
      </c>
      <c r="F288" s="353"/>
      <c r="G288" s="347">
        <v>193656</v>
      </c>
      <c r="H288" s="347">
        <v>189782</v>
      </c>
    </row>
    <row r="289" spans="1:8" s="10" customFormat="1" ht="51">
      <c r="A289" s="353">
        <v>197</v>
      </c>
      <c r="B289" s="195" t="s">
        <v>2105</v>
      </c>
      <c r="C289" s="253" t="s">
        <v>20</v>
      </c>
      <c r="D289" s="195" t="s">
        <v>1609</v>
      </c>
      <c r="E289" s="343">
        <v>32.6</v>
      </c>
      <c r="F289" s="353"/>
      <c r="G289" s="347">
        <v>172073</v>
      </c>
      <c r="H289" s="347">
        <v>168631</v>
      </c>
    </row>
    <row r="290" spans="1:8" s="10" customFormat="1" ht="51">
      <c r="A290" s="353">
        <v>198</v>
      </c>
      <c r="B290" s="195" t="s">
        <v>2106</v>
      </c>
      <c r="C290" s="340" t="s">
        <v>20</v>
      </c>
      <c r="D290" s="195" t="s">
        <v>1609</v>
      </c>
      <c r="E290" s="149">
        <v>50.7</v>
      </c>
      <c r="F290" s="267">
        <v>1988</v>
      </c>
      <c r="G290" s="341">
        <v>372383.9</v>
      </c>
      <c r="H290" s="342">
        <v>372383.9</v>
      </c>
    </row>
    <row r="291" spans="1:8" s="10" customFormat="1" ht="51">
      <c r="A291" s="353">
        <v>199</v>
      </c>
      <c r="B291" s="195" t="s">
        <v>2107</v>
      </c>
      <c r="C291" s="340" t="s">
        <v>20</v>
      </c>
      <c r="D291" s="195" t="s">
        <v>1609</v>
      </c>
      <c r="E291" s="149">
        <v>26.3</v>
      </c>
      <c r="F291" s="267">
        <v>1980</v>
      </c>
      <c r="G291" s="341">
        <v>153331.37</v>
      </c>
      <c r="H291" s="341">
        <v>153331.37</v>
      </c>
    </row>
    <row r="292" spans="1:8" s="10" customFormat="1" ht="51">
      <c r="A292" s="353">
        <v>200</v>
      </c>
      <c r="B292" s="195" t="s">
        <v>2108</v>
      </c>
      <c r="C292" s="253" t="s">
        <v>20</v>
      </c>
      <c r="D292" s="195" t="s">
        <v>1609</v>
      </c>
      <c r="E292" s="149">
        <v>61.1</v>
      </c>
      <c r="F292" s="267">
        <v>1986</v>
      </c>
      <c r="G292" s="341">
        <v>503937.45</v>
      </c>
      <c r="H292" s="341">
        <v>503937.45</v>
      </c>
    </row>
    <row r="293" spans="1:8" s="10" customFormat="1" ht="12.75">
      <c r="A293" s="353"/>
      <c r="B293" s="379" t="s">
        <v>658</v>
      </c>
      <c r="C293" s="354" t="s">
        <v>7</v>
      </c>
      <c r="D293" s="355"/>
      <c r="E293" s="356"/>
      <c r="F293" s="356"/>
      <c r="G293" s="356"/>
      <c r="H293" s="356"/>
    </row>
    <row r="294" spans="1:8" s="10" customFormat="1" ht="51">
      <c r="A294" s="353">
        <v>201</v>
      </c>
      <c r="B294" s="195" t="s">
        <v>2109</v>
      </c>
      <c r="C294" s="253" t="s">
        <v>1891</v>
      </c>
      <c r="D294" s="195" t="s">
        <v>1609</v>
      </c>
      <c r="E294" s="356"/>
      <c r="F294" s="149">
        <v>2018</v>
      </c>
      <c r="G294" s="103">
        <v>1700000</v>
      </c>
      <c r="H294" s="103">
        <v>1700000</v>
      </c>
    </row>
    <row r="295" spans="1:8" s="10" customFormat="1" ht="51">
      <c r="A295" s="353">
        <v>202</v>
      </c>
      <c r="B295" s="195" t="s">
        <v>2110</v>
      </c>
      <c r="C295" s="195" t="s">
        <v>285</v>
      </c>
      <c r="D295" s="195" t="s">
        <v>1609</v>
      </c>
      <c r="E295" s="328">
        <v>57</v>
      </c>
      <c r="F295" s="300">
        <v>1986</v>
      </c>
      <c r="G295" s="146">
        <v>68038.960000000006</v>
      </c>
      <c r="H295" s="146">
        <v>68038.960000000006</v>
      </c>
    </row>
    <row r="296" spans="1:8" s="10" customFormat="1" ht="51">
      <c r="A296" s="353">
        <v>203</v>
      </c>
      <c r="B296" s="195" t="s">
        <v>2111</v>
      </c>
      <c r="C296" s="195" t="s">
        <v>9</v>
      </c>
      <c r="D296" s="195" t="s">
        <v>1609</v>
      </c>
      <c r="E296" s="328">
        <v>1290.47</v>
      </c>
      <c r="F296" s="300">
        <v>1986</v>
      </c>
      <c r="G296" s="146">
        <v>12749671.32</v>
      </c>
      <c r="H296" s="146">
        <v>12476464.08</v>
      </c>
    </row>
    <row r="297" spans="1:8" s="10" customFormat="1" ht="51">
      <c r="A297" s="353">
        <v>204</v>
      </c>
      <c r="B297" s="195" t="s">
        <v>2111</v>
      </c>
      <c r="C297" s="332" t="s">
        <v>108</v>
      </c>
      <c r="D297" s="195" t="s">
        <v>1609</v>
      </c>
      <c r="E297" s="328"/>
      <c r="F297" s="300"/>
      <c r="G297" s="146">
        <v>1900</v>
      </c>
      <c r="H297" s="146">
        <v>0</v>
      </c>
    </row>
    <row r="298" spans="1:8" s="10" customFormat="1" ht="51">
      <c r="A298" s="353">
        <v>205</v>
      </c>
      <c r="B298" s="195" t="s">
        <v>2651</v>
      </c>
      <c r="C298" s="357" t="s">
        <v>457</v>
      </c>
      <c r="D298" s="195" t="s">
        <v>1609</v>
      </c>
      <c r="E298" s="304">
        <v>35.99</v>
      </c>
      <c r="F298" s="267">
        <v>1977</v>
      </c>
      <c r="G298" s="124">
        <v>39198.239999999998</v>
      </c>
      <c r="H298" s="124">
        <v>0</v>
      </c>
    </row>
    <row r="299" spans="1:8" s="10" customFormat="1" ht="51">
      <c r="A299" s="353">
        <v>206</v>
      </c>
      <c r="B299" s="195" t="s">
        <v>2112</v>
      </c>
      <c r="C299" s="301" t="s">
        <v>1234</v>
      </c>
      <c r="D299" s="195" t="s">
        <v>1609</v>
      </c>
      <c r="E299" s="356"/>
      <c r="F299" s="356"/>
      <c r="G299" s="130">
        <v>231159.24</v>
      </c>
      <c r="H299" s="130">
        <v>231159.24</v>
      </c>
    </row>
    <row r="300" spans="1:8" s="10" customFormat="1" ht="51">
      <c r="A300" s="353">
        <v>207</v>
      </c>
      <c r="B300" s="195" t="s">
        <v>2113</v>
      </c>
      <c r="C300" s="301" t="s">
        <v>1233</v>
      </c>
      <c r="D300" s="195" t="s">
        <v>1609</v>
      </c>
      <c r="E300" s="149"/>
      <c r="F300" s="130"/>
      <c r="G300" s="130">
        <v>855.61</v>
      </c>
      <c r="H300" s="130">
        <v>525.62</v>
      </c>
    </row>
    <row r="301" spans="1:8" s="10" customFormat="1" ht="51">
      <c r="A301" s="353">
        <v>211</v>
      </c>
      <c r="B301" s="195" t="s">
        <v>2114</v>
      </c>
      <c r="C301" s="301" t="s">
        <v>1088</v>
      </c>
      <c r="D301" s="195" t="s">
        <v>1609</v>
      </c>
      <c r="E301" s="149">
        <v>12</v>
      </c>
      <c r="F301" s="130"/>
      <c r="G301" s="103">
        <v>29130</v>
      </c>
      <c r="H301" s="103">
        <v>0</v>
      </c>
    </row>
    <row r="302" spans="1:8" s="10" customFormat="1" ht="38.25">
      <c r="A302" s="353">
        <v>212</v>
      </c>
      <c r="B302" s="195" t="s">
        <v>1725</v>
      </c>
      <c r="C302" s="253" t="s">
        <v>105</v>
      </c>
      <c r="D302" s="195" t="s">
        <v>1609</v>
      </c>
      <c r="E302" s="350">
        <v>33</v>
      </c>
      <c r="F302" s="149">
        <v>1960</v>
      </c>
      <c r="G302" s="358">
        <v>442369.92</v>
      </c>
      <c r="H302" s="358">
        <v>442369.92</v>
      </c>
    </row>
    <row r="303" spans="1:8" s="10" customFormat="1" ht="31.5" customHeight="1">
      <c r="A303" s="353">
        <v>213</v>
      </c>
      <c r="B303" s="110"/>
      <c r="C303" s="253" t="s">
        <v>1071</v>
      </c>
      <c r="D303" s="195" t="s">
        <v>1609</v>
      </c>
      <c r="E303" s="350">
        <v>67</v>
      </c>
      <c r="F303" s="149">
        <v>2017</v>
      </c>
      <c r="G303" s="358">
        <v>1716916.12</v>
      </c>
      <c r="H303" s="358">
        <v>1716916.12</v>
      </c>
    </row>
    <row r="304" spans="1:8" s="10" customFormat="1" ht="38.25">
      <c r="A304" s="353">
        <v>214</v>
      </c>
      <c r="B304" s="195" t="s">
        <v>2115</v>
      </c>
      <c r="C304" s="153" t="s">
        <v>1105</v>
      </c>
      <c r="D304" s="195" t="s">
        <v>1609</v>
      </c>
      <c r="E304" s="149">
        <v>37.799999999999997</v>
      </c>
      <c r="F304" s="149">
        <v>2016</v>
      </c>
      <c r="G304" s="103">
        <v>810000</v>
      </c>
      <c r="H304" s="103">
        <v>810000</v>
      </c>
    </row>
    <row r="305" spans="1:8" s="10" customFormat="1" ht="57" customHeight="1">
      <c r="A305" s="353">
        <v>215</v>
      </c>
      <c r="B305" s="195" t="s">
        <v>2116</v>
      </c>
      <c r="C305" s="253" t="s">
        <v>38</v>
      </c>
      <c r="D305" s="195" t="s">
        <v>1609</v>
      </c>
      <c r="E305" s="149">
        <v>494.1</v>
      </c>
      <c r="F305" s="149">
        <v>2014</v>
      </c>
      <c r="G305" s="130">
        <v>13006927.720000001</v>
      </c>
      <c r="H305" s="130">
        <v>13006921.720000001</v>
      </c>
    </row>
    <row r="306" spans="1:8" s="10" customFormat="1" ht="56.25" customHeight="1">
      <c r="A306" s="353">
        <v>216</v>
      </c>
      <c r="B306" s="195" t="s">
        <v>2117</v>
      </c>
      <c r="C306" s="338" t="s">
        <v>9</v>
      </c>
      <c r="D306" s="195" t="s">
        <v>1609</v>
      </c>
      <c r="E306" s="343">
        <v>181.64</v>
      </c>
      <c r="F306" s="304">
        <v>1969</v>
      </c>
      <c r="G306" s="130">
        <v>583674.72</v>
      </c>
      <c r="H306" s="130">
        <v>566139.43999999994</v>
      </c>
    </row>
    <row r="307" spans="1:8" s="10" customFormat="1" ht="51">
      <c r="A307" s="353">
        <v>217</v>
      </c>
      <c r="B307" s="195" t="s">
        <v>2118</v>
      </c>
      <c r="C307" s="253" t="s">
        <v>9</v>
      </c>
      <c r="D307" s="195" t="s">
        <v>1609</v>
      </c>
      <c r="E307" s="350">
        <v>135.4</v>
      </c>
      <c r="F307" s="356"/>
      <c r="G307" s="130">
        <v>620527.88</v>
      </c>
      <c r="H307" s="130">
        <v>620527.88</v>
      </c>
    </row>
    <row r="308" spans="1:8" s="10" customFormat="1" ht="51">
      <c r="A308" s="353">
        <v>218</v>
      </c>
      <c r="B308" s="195" t="s">
        <v>2648</v>
      </c>
      <c r="C308" s="206" t="s">
        <v>2696</v>
      </c>
      <c r="D308" s="195" t="s">
        <v>1609</v>
      </c>
      <c r="E308" s="267"/>
      <c r="F308" s="267"/>
      <c r="G308" s="103">
        <v>1243281.7</v>
      </c>
      <c r="H308" s="103">
        <v>0</v>
      </c>
    </row>
    <row r="309" spans="1:8" s="10" customFormat="1" ht="38.25">
      <c r="A309" s="353">
        <v>219</v>
      </c>
      <c r="B309" s="195" t="s">
        <v>1725</v>
      </c>
      <c r="C309" s="253" t="s">
        <v>712</v>
      </c>
      <c r="D309" s="195" t="s">
        <v>1609</v>
      </c>
      <c r="E309" s="149">
        <v>226.3</v>
      </c>
      <c r="F309" s="149">
        <v>1940</v>
      </c>
      <c r="G309" s="103">
        <v>3229246</v>
      </c>
      <c r="H309" s="103">
        <v>0</v>
      </c>
    </row>
    <row r="310" spans="1:8" s="10" customFormat="1" ht="38.25">
      <c r="A310" s="353">
        <v>220</v>
      </c>
      <c r="B310" s="195" t="s">
        <v>1725</v>
      </c>
      <c r="C310" s="253" t="s">
        <v>713</v>
      </c>
      <c r="D310" s="195" t="s">
        <v>1609</v>
      </c>
      <c r="E310" s="149">
        <v>63.88</v>
      </c>
      <c r="F310" s="149">
        <v>1986</v>
      </c>
      <c r="G310" s="103">
        <v>817956</v>
      </c>
      <c r="H310" s="103">
        <v>0</v>
      </c>
    </row>
    <row r="311" spans="1:8" s="10" customFormat="1" ht="38.25">
      <c r="A311" s="353">
        <v>221</v>
      </c>
      <c r="B311" s="195" t="s">
        <v>1725</v>
      </c>
      <c r="C311" s="359" t="s">
        <v>717</v>
      </c>
      <c r="D311" s="195" t="s">
        <v>1609</v>
      </c>
      <c r="E311" s="149">
        <v>35.46</v>
      </c>
      <c r="F311" s="149">
        <v>1988</v>
      </c>
      <c r="G311" s="103">
        <v>18803.189999999999</v>
      </c>
      <c r="H311" s="103">
        <v>0</v>
      </c>
    </row>
    <row r="312" spans="1:8" s="10" customFormat="1" ht="51">
      <c r="A312" s="353">
        <v>222</v>
      </c>
      <c r="B312" s="195" t="s">
        <v>2119</v>
      </c>
      <c r="C312" s="253" t="s">
        <v>425</v>
      </c>
      <c r="D312" s="195" t="s">
        <v>1609</v>
      </c>
      <c r="E312" s="267"/>
      <c r="F312" s="267">
        <v>1977</v>
      </c>
      <c r="G312" s="103">
        <v>103817.96</v>
      </c>
      <c r="H312" s="103">
        <v>0</v>
      </c>
    </row>
    <row r="313" spans="1:8" s="10" customFormat="1" ht="51">
      <c r="A313" s="267">
        <v>223</v>
      </c>
      <c r="B313" s="195" t="s">
        <v>2120</v>
      </c>
      <c r="C313" s="360" t="s">
        <v>718</v>
      </c>
      <c r="D313" s="195" t="s">
        <v>1609</v>
      </c>
      <c r="E313" s="350">
        <v>29</v>
      </c>
      <c r="F313" s="149">
        <v>1995</v>
      </c>
      <c r="G313" s="103">
        <v>40675.5</v>
      </c>
      <c r="H313" s="103">
        <v>25041.06</v>
      </c>
    </row>
    <row r="314" spans="1:8" s="10" customFormat="1" ht="51">
      <c r="A314" s="267">
        <v>224</v>
      </c>
      <c r="B314" s="195" t="s">
        <v>2121</v>
      </c>
      <c r="C314" s="360" t="s">
        <v>719</v>
      </c>
      <c r="D314" s="195" t="s">
        <v>1609</v>
      </c>
      <c r="E314" s="350">
        <v>118.7</v>
      </c>
      <c r="F314" s="149">
        <v>1975</v>
      </c>
      <c r="G314" s="103">
        <v>734683.5</v>
      </c>
      <c r="H314" s="103">
        <v>734683.5</v>
      </c>
    </row>
    <row r="315" spans="1:8" s="10" customFormat="1" ht="38.25">
      <c r="A315" s="267">
        <v>227</v>
      </c>
      <c r="B315" s="195" t="s">
        <v>2115</v>
      </c>
      <c r="C315" s="206" t="s">
        <v>721</v>
      </c>
      <c r="D315" s="195" t="s">
        <v>1609</v>
      </c>
      <c r="E315" s="149">
        <v>10.7</v>
      </c>
      <c r="F315" s="149">
        <v>2005</v>
      </c>
      <c r="G315" s="103">
        <v>424046.02</v>
      </c>
      <c r="H315" s="103">
        <v>413933.58</v>
      </c>
    </row>
    <row r="316" spans="1:8" s="10" customFormat="1" ht="51">
      <c r="A316" s="267">
        <v>228</v>
      </c>
      <c r="B316" s="195" t="s">
        <v>2114</v>
      </c>
      <c r="C316" s="205" t="s">
        <v>938</v>
      </c>
      <c r="D316" s="195" t="s">
        <v>1609</v>
      </c>
      <c r="E316" s="343">
        <v>164.3</v>
      </c>
      <c r="F316" s="267">
        <v>1972</v>
      </c>
      <c r="G316" s="103">
        <v>1852468.67</v>
      </c>
      <c r="H316" s="103">
        <v>0</v>
      </c>
    </row>
    <row r="317" spans="1:8" s="10" customFormat="1" ht="51">
      <c r="A317" s="267">
        <v>229</v>
      </c>
      <c r="B317" s="195" t="s">
        <v>2125</v>
      </c>
      <c r="C317" s="205" t="s">
        <v>426</v>
      </c>
      <c r="D317" s="195" t="s">
        <v>1609</v>
      </c>
      <c r="E317" s="343">
        <v>25</v>
      </c>
      <c r="F317" s="267">
        <v>1968</v>
      </c>
      <c r="G317" s="103">
        <v>28558.61</v>
      </c>
      <c r="H317" s="103">
        <v>0</v>
      </c>
    </row>
    <row r="318" spans="1:8" s="10" customFormat="1" ht="51">
      <c r="A318" s="267">
        <v>230</v>
      </c>
      <c r="B318" s="195" t="s">
        <v>2124</v>
      </c>
      <c r="C318" s="205" t="s">
        <v>9</v>
      </c>
      <c r="D318" s="195" t="s">
        <v>1609</v>
      </c>
      <c r="E318" s="343">
        <v>30.72</v>
      </c>
      <c r="F318" s="267">
        <v>1989</v>
      </c>
      <c r="G318" s="103">
        <v>98512</v>
      </c>
      <c r="H318" s="103">
        <v>38768.550000000003</v>
      </c>
    </row>
    <row r="319" spans="1:8" s="10" customFormat="1" ht="25.5">
      <c r="A319" s="267"/>
      <c r="B319" s="110"/>
      <c r="C319" s="206" t="s">
        <v>427</v>
      </c>
      <c r="D319" s="195" t="s">
        <v>1609</v>
      </c>
      <c r="E319" s="149"/>
      <c r="F319" s="149">
        <v>1979</v>
      </c>
      <c r="G319" s="103">
        <v>25000</v>
      </c>
      <c r="H319" s="103">
        <v>16719.8</v>
      </c>
    </row>
    <row r="320" spans="1:8" s="10" customFormat="1" ht="51">
      <c r="A320" s="267">
        <v>231</v>
      </c>
      <c r="B320" s="195" t="s">
        <v>2136</v>
      </c>
      <c r="C320" s="206" t="s">
        <v>720</v>
      </c>
      <c r="D320" s="195" t="s">
        <v>1609</v>
      </c>
      <c r="E320" s="149">
        <v>35.11</v>
      </c>
      <c r="F320" s="149">
        <v>2005</v>
      </c>
      <c r="G320" s="103">
        <v>87531.98</v>
      </c>
      <c r="H320" s="103">
        <v>75818.399999999994</v>
      </c>
    </row>
    <row r="321" spans="1:8" s="10" customFormat="1" ht="25.5">
      <c r="A321" s="267">
        <v>232</v>
      </c>
      <c r="B321" s="110"/>
      <c r="C321" s="206" t="s">
        <v>831</v>
      </c>
      <c r="D321" s="195" t="s">
        <v>1609</v>
      </c>
      <c r="E321" s="149">
        <v>291.72000000000003</v>
      </c>
      <c r="F321" s="149">
        <v>1990</v>
      </c>
      <c r="G321" s="103">
        <v>1192083</v>
      </c>
      <c r="H321" s="103">
        <v>579712.25</v>
      </c>
    </row>
    <row r="322" spans="1:8" s="10" customFormat="1" ht="25.5">
      <c r="A322" s="267">
        <v>233</v>
      </c>
      <c r="B322" s="110"/>
      <c r="C322" s="206" t="s">
        <v>429</v>
      </c>
      <c r="D322" s="195" t="s">
        <v>1609</v>
      </c>
      <c r="E322" s="149">
        <v>26.92</v>
      </c>
      <c r="F322" s="149">
        <v>1978</v>
      </c>
      <c r="G322" s="103">
        <v>31571</v>
      </c>
      <c r="H322" s="103">
        <v>0</v>
      </c>
    </row>
    <row r="323" spans="1:8" s="10" customFormat="1" ht="51">
      <c r="A323" s="267">
        <v>234</v>
      </c>
      <c r="B323" s="195" t="s">
        <v>2122</v>
      </c>
      <c r="C323" s="206" t="s">
        <v>430</v>
      </c>
      <c r="D323" s="195" t="s">
        <v>1609</v>
      </c>
      <c r="E323" s="149">
        <v>111.72</v>
      </c>
      <c r="F323" s="149">
        <v>1984</v>
      </c>
      <c r="G323" s="103">
        <v>150000</v>
      </c>
      <c r="H323" s="103">
        <v>115528.72</v>
      </c>
    </row>
    <row r="324" spans="1:8" s="10" customFormat="1" ht="51">
      <c r="A324" s="267">
        <v>235</v>
      </c>
      <c r="B324" s="195" t="s">
        <v>2124</v>
      </c>
      <c r="C324" s="206" t="s">
        <v>647</v>
      </c>
      <c r="D324" s="195" t="s">
        <v>1609</v>
      </c>
      <c r="E324" s="149">
        <v>27.7</v>
      </c>
      <c r="F324" s="149"/>
      <c r="G324" s="103">
        <v>15934.62</v>
      </c>
      <c r="H324" s="103">
        <v>15403.46</v>
      </c>
    </row>
    <row r="325" spans="1:8" s="10" customFormat="1" ht="51">
      <c r="A325" s="267">
        <v>236</v>
      </c>
      <c r="B325" s="195" t="s">
        <v>2123</v>
      </c>
      <c r="C325" s="206" t="s">
        <v>431</v>
      </c>
      <c r="D325" s="195" t="s">
        <v>1609</v>
      </c>
      <c r="E325" s="149"/>
      <c r="F325" s="149">
        <v>1994</v>
      </c>
      <c r="G325" s="103">
        <v>2300</v>
      </c>
      <c r="H325" s="103">
        <v>1415.08</v>
      </c>
    </row>
    <row r="326" spans="1:8" s="10" customFormat="1" ht="38.25">
      <c r="A326" s="353">
        <v>237</v>
      </c>
      <c r="B326" s="195" t="s">
        <v>2115</v>
      </c>
      <c r="C326" s="206" t="s">
        <v>1087</v>
      </c>
      <c r="D326" s="195" t="s">
        <v>1609</v>
      </c>
      <c r="E326" s="350"/>
      <c r="F326" s="149">
        <v>2006</v>
      </c>
      <c r="G326" s="103">
        <v>250451.47</v>
      </c>
      <c r="H326" s="103">
        <v>209474.76</v>
      </c>
    </row>
    <row r="327" spans="1:8" s="10" customFormat="1" ht="51">
      <c r="A327" s="353">
        <v>238</v>
      </c>
      <c r="B327" s="195" t="s">
        <v>2126</v>
      </c>
      <c r="C327" s="195" t="s">
        <v>722</v>
      </c>
      <c r="D327" s="195" t="s">
        <v>1609</v>
      </c>
      <c r="E327" s="343" t="s">
        <v>714</v>
      </c>
      <c r="F327" s="267">
        <v>1968</v>
      </c>
      <c r="G327" s="124">
        <v>393611</v>
      </c>
      <c r="H327" s="124">
        <v>25439.23</v>
      </c>
    </row>
    <row r="328" spans="1:8" s="10" customFormat="1" ht="51">
      <c r="A328" s="86">
        <v>239</v>
      </c>
      <c r="B328" s="195" t="s">
        <v>2126</v>
      </c>
      <c r="C328" s="195" t="s">
        <v>540</v>
      </c>
      <c r="D328" s="195" t="s">
        <v>1609</v>
      </c>
      <c r="E328" s="343">
        <v>323.64</v>
      </c>
      <c r="F328" s="267">
        <v>1970</v>
      </c>
      <c r="G328" s="124">
        <v>418667</v>
      </c>
      <c r="H328" s="124">
        <v>418667</v>
      </c>
    </row>
    <row r="329" spans="1:8" s="10" customFormat="1" ht="51">
      <c r="A329" s="86">
        <v>240</v>
      </c>
      <c r="B329" s="195" t="s">
        <v>2126</v>
      </c>
      <c r="C329" s="195" t="s">
        <v>541</v>
      </c>
      <c r="D329" s="195" t="s">
        <v>1609</v>
      </c>
      <c r="E329" s="343">
        <v>211.12</v>
      </c>
      <c r="F329" s="267">
        <v>1970</v>
      </c>
      <c r="G329" s="124">
        <v>392083</v>
      </c>
      <c r="H329" s="124">
        <v>0</v>
      </c>
    </row>
    <row r="330" spans="1:8" s="10" customFormat="1" ht="51">
      <c r="A330" s="86">
        <v>241</v>
      </c>
      <c r="B330" s="195" t="s">
        <v>2649</v>
      </c>
      <c r="C330" s="360" t="s">
        <v>647</v>
      </c>
      <c r="D330" s="195" t="s">
        <v>1609</v>
      </c>
      <c r="E330" s="350">
        <v>51.1</v>
      </c>
      <c r="F330" s="149">
        <v>1985</v>
      </c>
      <c r="G330" s="103">
        <v>103990.55</v>
      </c>
      <c r="H330" s="103">
        <v>36319.67</v>
      </c>
    </row>
    <row r="331" spans="1:8" s="10" customFormat="1" ht="51">
      <c r="A331" s="86">
        <v>242</v>
      </c>
      <c r="B331" s="195" t="s">
        <v>2127</v>
      </c>
      <c r="C331" s="360" t="s">
        <v>934</v>
      </c>
      <c r="D331" s="195" t="s">
        <v>1609</v>
      </c>
      <c r="E331" s="361">
        <v>833.8</v>
      </c>
      <c r="F331" s="149"/>
      <c r="G331" s="103">
        <v>461000</v>
      </c>
      <c r="H331" s="103">
        <v>461000</v>
      </c>
    </row>
    <row r="332" spans="1:8" s="10" customFormat="1" ht="56.25" customHeight="1">
      <c r="A332" s="86">
        <v>243</v>
      </c>
      <c r="B332" s="195" t="s">
        <v>2644</v>
      </c>
      <c r="C332" s="195" t="s">
        <v>710</v>
      </c>
      <c r="D332" s="195" t="s">
        <v>1609</v>
      </c>
      <c r="E332" s="328">
        <v>215.56</v>
      </c>
      <c r="F332" s="334">
        <v>1980</v>
      </c>
      <c r="G332" s="124">
        <v>15659.07</v>
      </c>
      <c r="H332" s="124">
        <v>15659.07</v>
      </c>
    </row>
    <row r="333" spans="1:8" s="10" customFormat="1" ht="29.25" customHeight="1">
      <c r="A333" s="156"/>
      <c r="B333" s="381"/>
      <c r="C333" s="386"/>
      <c r="D333" s="195"/>
      <c r="E333" s="362">
        <f>SUM(E301:E332)</f>
        <v>3793.39</v>
      </c>
      <c r="F333" s="363"/>
      <c r="G333" s="364"/>
      <c r="H333" s="365"/>
    </row>
    <row r="334" spans="1:8" s="10" customFormat="1" ht="25.5">
      <c r="A334" s="353">
        <v>245</v>
      </c>
      <c r="B334" s="366" t="s">
        <v>859</v>
      </c>
      <c r="C334" s="387" t="s">
        <v>432</v>
      </c>
      <c r="D334" s="195" t="s">
        <v>1609</v>
      </c>
      <c r="E334" s="352"/>
      <c r="F334" s="300">
        <v>2005</v>
      </c>
      <c r="G334" s="129">
        <v>19623615.120000001</v>
      </c>
      <c r="H334" s="119">
        <v>11492524.550000001</v>
      </c>
    </row>
    <row r="335" spans="1:8" s="10" customFormat="1" ht="25.5">
      <c r="A335" s="353">
        <v>246</v>
      </c>
      <c r="B335" s="75" t="s">
        <v>860</v>
      </c>
      <c r="C335" s="367" t="s">
        <v>857</v>
      </c>
      <c r="D335" s="195" t="s">
        <v>1609</v>
      </c>
      <c r="E335" s="368"/>
      <c r="F335" s="149">
        <v>2006</v>
      </c>
      <c r="G335" s="351">
        <v>155255237.34</v>
      </c>
      <c r="H335" s="351">
        <v>97593668.219999999</v>
      </c>
    </row>
    <row r="336" spans="1:8" s="10" customFormat="1" ht="39.75" customHeight="1">
      <c r="A336" s="318">
        <v>247</v>
      </c>
      <c r="B336" s="153" t="s">
        <v>706</v>
      </c>
      <c r="C336" s="388" t="s">
        <v>858</v>
      </c>
      <c r="D336" s="195" t="s">
        <v>1609</v>
      </c>
      <c r="E336" s="307"/>
      <c r="F336" s="149">
        <v>2006</v>
      </c>
      <c r="G336" s="103">
        <v>8538320.6199999992</v>
      </c>
      <c r="H336" s="126">
        <v>6275213.8799999999</v>
      </c>
    </row>
    <row r="337" spans="1:8" s="10" customFormat="1" ht="25.5">
      <c r="A337" s="318">
        <v>248</v>
      </c>
      <c r="B337" s="349" t="s">
        <v>861</v>
      </c>
      <c r="C337" s="339" t="s">
        <v>45</v>
      </c>
      <c r="D337" s="195" t="s">
        <v>1609</v>
      </c>
      <c r="E337" s="149"/>
      <c r="F337" s="369">
        <v>2006</v>
      </c>
      <c r="G337" s="295">
        <v>3546740.94</v>
      </c>
      <c r="H337" s="295">
        <v>0</v>
      </c>
    </row>
    <row r="338" spans="1:8" s="10" customFormat="1" ht="16.5" customHeight="1">
      <c r="A338" s="304">
        <v>249</v>
      </c>
      <c r="B338" s="208" t="s">
        <v>936</v>
      </c>
      <c r="C338" s="206" t="s">
        <v>935</v>
      </c>
      <c r="D338" s="195" t="s">
        <v>1609</v>
      </c>
      <c r="E338" s="350"/>
      <c r="F338" s="149">
        <v>1972</v>
      </c>
      <c r="G338" s="103">
        <v>5710000</v>
      </c>
      <c r="H338" s="295">
        <v>5710000</v>
      </c>
    </row>
    <row r="339" spans="1:8" s="10" customFormat="1" ht="26.25" customHeight="1">
      <c r="A339" s="304">
        <v>250</v>
      </c>
      <c r="B339" s="208" t="s">
        <v>947</v>
      </c>
      <c r="C339" s="206" t="s">
        <v>946</v>
      </c>
      <c r="D339" s="195" t="s">
        <v>1609</v>
      </c>
      <c r="E339" s="350"/>
      <c r="F339" s="149">
        <v>1976</v>
      </c>
      <c r="G339" s="103">
        <v>2054917</v>
      </c>
      <c r="H339" s="295">
        <v>2054917</v>
      </c>
    </row>
    <row r="340" spans="1:8" s="10" customFormat="1" ht="26.25" customHeight="1">
      <c r="A340" s="304">
        <v>251</v>
      </c>
      <c r="B340" s="208" t="s">
        <v>949</v>
      </c>
      <c r="C340" s="206" t="s">
        <v>948</v>
      </c>
      <c r="D340" s="195" t="s">
        <v>1609</v>
      </c>
      <c r="E340" s="350"/>
      <c r="F340" s="149"/>
      <c r="G340" s="103">
        <v>23666155</v>
      </c>
      <c r="H340" s="295">
        <v>23666155</v>
      </c>
    </row>
    <row r="341" spans="1:8" s="10" customFormat="1" ht="39.75" customHeight="1">
      <c r="A341" s="304">
        <v>252</v>
      </c>
      <c r="B341" s="380"/>
      <c r="C341" s="206" t="s">
        <v>723</v>
      </c>
      <c r="D341" s="195" t="s">
        <v>1609</v>
      </c>
      <c r="E341" s="370"/>
      <c r="F341" s="149"/>
      <c r="G341" s="542">
        <v>80000</v>
      </c>
      <c r="H341" s="126">
        <v>80000</v>
      </c>
    </row>
    <row r="342" spans="1:8" s="10" customFormat="1" ht="59.25" customHeight="1">
      <c r="A342" s="304">
        <v>253</v>
      </c>
      <c r="B342" s="195" t="s">
        <v>2128</v>
      </c>
      <c r="C342" s="206" t="s">
        <v>809</v>
      </c>
      <c r="D342" s="195" t="s">
        <v>1609</v>
      </c>
      <c r="E342" s="371"/>
      <c r="F342" s="149"/>
      <c r="G342" s="126">
        <v>12419</v>
      </c>
      <c r="H342" s="135">
        <v>3728</v>
      </c>
    </row>
    <row r="343" spans="1:8" s="10" customFormat="1" ht="60" customHeight="1">
      <c r="A343" s="304">
        <v>254</v>
      </c>
      <c r="B343" s="195" t="s">
        <v>2129</v>
      </c>
      <c r="C343" s="372" t="s">
        <v>809</v>
      </c>
      <c r="D343" s="195" t="s">
        <v>1609</v>
      </c>
      <c r="E343" s="371"/>
      <c r="F343" s="373"/>
      <c r="G343" s="543">
        <v>732</v>
      </c>
      <c r="H343" s="135">
        <v>732</v>
      </c>
    </row>
    <row r="344" spans="1:8" s="10" customFormat="1" ht="51">
      <c r="A344" s="304">
        <v>255</v>
      </c>
      <c r="B344" s="195" t="s">
        <v>2130</v>
      </c>
      <c r="C344" s="195" t="s">
        <v>828</v>
      </c>
      <c r="D344" s="195" t="s">
        <v>1609</v>
      </c>
      <c r="E344" s="374"/>
      <c r="F344" s="267">
        <v>2003</v>
      </c>
      <c r="G344" s="124">
        <v>2385566.56</v>
      </c>
      <c r="H344" s="124">
        <v>2251977.94</v>
      </c>
    </row>
    <row r="345" spans="1:8" s="10" customFormat="1" ht="51">
      <c r="A345" s="304">
        <v>256</v>
      </c>
      <c r="B345" s="195" t="s">
        <v>2131</v>
      </c>
      <c r="C345" s="195" t="s">
        <v>25</v>
      </c>
      <c r="D345" s="195" t="s">
        <v>1609</v>
      </c>
      <c r="E345" s="374"/>
      <c r="F345" s="267">
        <v>1964</v>
      </c>
      <c r="G345" s="103">
        <v>788486.74</v>
      </c>
      <c r="H345" s="124">
        <v>690005.37</v>
      </c>
    </row>
    <row r="346" spans="1:8" s="10" customFormat="1" ht="51">
      <c r="A346" s="304">
        <v>257</v>
      </c>
      <c r="B346" s="195" t="s">
        <v>2132</v>
      </c>
      <c r="C346" s="195" t="s">
        <v>829</v>
      </c>
      <c r="D346" s="195" t="s">
        <v>1609</v>
      </c>
      <c r="E346" s="374"/>
      <c r="F346" s="267">
        <v>1964</v>
      </c>
      <c r="G346" s="124">
        <v>120218.52</v>
      </c>
      <c r="H346" s="124">
        <v>3489.55</v>
      </c>
    </row>
    <row r="347" spans="1:8" s="10" customFormat="1" ht="51">
      <c r="A347" s="304">
        <v>258</v>
      </c>
      <c r="B347" s="195" t="s">
        <v>2133</v>
      </c>
      <c r="C347" s="195" t="s">
        <v>933</v>
      </c>
      <c r="D347" s="195" t="s">
        <v>1609</v>
      </c>
      <c r="E347" s="374"/>
      <c r="F347" s="267">
        <v>1989</v>
      </c>
      <c r="G347" s="124">
        <v>825816.59</v>
      </c>
      <c r="H347" s="124">
        <v>820707.1</v>
      </c>
    </row>
    <row r="348" spans="1:8" s="10" customFormat="1" ht="51">
      <c r="A348" s="304">
        <v>259</v>
      </c>
      <c r="B348" s="195" t="s">
        <v>2130</v>
      </c>
      <c r="C348" s="195" t="s">
        <v>830</v>
      </c>
      <c r="D348" s="195" t="s">
        <v>1609</v>
      </c>
      <c r="E348" s="374"/>
      <c r="F348" s="267">
        <v>1964</v>
      </c>
      <c r="G348" s="124">
        <v>265787.27</v>
      </c>
      <c r="H348" s="124">
        <v>229838.36</v>
      </c>
    </row>
    <row r="349" spans="1:8" s="10" customFormat="1" ht="38.25">
      <c r="A349" s="304">
        <v>260</v>
      </c>
      <c r="B349" s="195" t="s">
        <v>2115</v>
      </c>
      <c r="C349" s="195" t="s">
        <v>22</v>
      </c>
      <c r="D349" s="195" t="s">
        <v>1609</v>
      </c>
      <c r="E349" s="375"/>
      <c r="F349" s="267">
        <v>2008</v>
      </c>
      <c r="G349" s="124">
        <v>550000</v>
      </c>
      <c r="H349" s="124">
        <v>548854</v>
      </c>
    </row>
    <row r="350" spans="1:8" s="10" customFormat="1" ht="38.25">
      <c r="A350" s="304">
        <v>261</v>
      </c>
      <c r="B350" s="195" t="s">
        <v>2115</v>
      </c>
      <c r="C350" s="332" t="s">
        <v>680</v>
      </c>
      <c r="D350" s="195" t="s">
        <v>1609</v>
      </c>
      <c r="E350" s="375"/>
      <c r="F350" s="267"/>
      <c r="G350" s="124">
        <v>76336</v>
      </c>
      <c r="H350" s="124">
        <v>0</v>
      </c>
    </row>
    <row r="351" spans="1:8" s="10" customFormat="1" ht="25.5">
      <c r="A351" s="304">
        <v>262</v>
      </c>
      <c r="B351" s="382"/>
      <c r="C351" s="195" t="s">
        <v>680</v>
      </c>
      <c r="D351" s="195" t="s">
        <v>1609</v>
      </c>
      <c r="E351" s="375"/>
      <c r="F351" s="267"/>
      <c r="G351" s="124">
        <v>66461</v>
      </c>
      <c r="H351" s="124">
        <v>0</v>
      </c>
    </row>
    <row r="352" spans="1:8" s="10" customFormat="1" ht="38.25">
      <c r="A352" s="304">
        <v>263</v>
      </c>
      <c r="B352" s="195" t="s">
        <v>2115</v>
      </c>
      <c r="C352" s="195" t="s">
        <v>1187</v>
      </c>
      <c r="D352" s="195" t="s">
        <v>1609</v>
      </c>
      <c r="E352" s="375"/>
      <c r="F352" s="267"/>
      <c r="G352" s="341">
        <v>6492000</v>
      </c>
      <c r="H352" s="124">
        <v>6492000</v>
      </c>
    </row>
    <row r="353" spans="1:8" s="10" customFormat="1" ht="25.5">
      <c r="A353" s="304">
        <v>264</v>
      </c>
      <c r="B353" s="383"/>
      <c r="C353" s="195" t="s">
        <v>44</v>
      </c>
      <c r="D353" s="195" t="s">
        <v>1609</v>
      </c>
      <c r="E353" s="375"/>
      <c r="F353" s="267"/>
      <c r="G353" s="341">
        <v>114000</v>
      </c>
      <c r="H353" s="124">
        <v>89199.83</v>
      </c>
    </row>
    <row r="354" spans="1:8" s="10" customFormat="1" ht="38.25">
      <c r="A354" s="304">
        <v>265</v>
      </c>
      <c r="B354" s="195" t="s">
        <v>2115</v>
      </c>
      <c r="C354" s="195" t="s">
        <v>1188</v>
      </c>
      <c r="D354" s="195" t="s">
        <v>1609</v>
      </c>
      <c r="E354" s="375"/>
      <c r="F354" s="267"/>
      <c r="G354" s="341">
        <v>6774.01</v>
      </c>
      <c r="H354" s="124">
        <v>0</v>
      </c>
    </row>
    <row r="355" spans="1:8" s="10" customFormat="1" ht="38.25">
      <c r="A355" s="304">
        <v>266</v>
      </c>
      <c r="B355" s="195" t="s">
        <v>2115</v>
      </c>
      <c r="C355" s="195" t="s">
        <v>1188</v>
      </c>
      <c r="D355" s="195" t="s">
        <v>1609</v>
      </c>
      <c r="E355" s="375"/>
      <c r="F355" s="267"/>
      <c r="G355" s="341">
        <v>6774.01</v>
      </c>
      <c r="H355" s="124">
        <v>0</v>
      </c>
    </row>
    <row r="356" spans="1:8" s="10" customFormat="1" ht="38.25">
      <c r="A356" s="304">
        <v>267</v>
      </c>
      <c r="B356" s="195" t="s">
        <v>2115</v>
      </c>
      <c r="C356" s="195" t="s">
        <v>1189</v>
      </c>
      <c r="D356" s="195" t="s">
        <v>1609</v>
      </c>
      <c r="E356" s="375"/>
      <c r="F356" s="267"/>
      <c r="G356" s="341">
        <v>680</v>
      </c>
      <c r="H356" s="124">
        <v>0</v>
      </c>
    </row>
    <row r="357" spans="1:8" s="10" customFormat="1" ht="38.25">
      <c r="A357" s="304">
        <v>268</v>
      </c>
      <c r="B357" s="195" t="s">
        <v>2115</v>
      </c>
      <c r="C357" s="195" t="s">
        <v>1190</v>
      </c>
      <c r="D357" s="195" t="s">
        <v>1609</v>
      </c>
      <c r="E357" s="375"/>
      <c r="F357" s="267"/>
      <c r="G357" s="341">
        <v>167000</v>
      </c>
      <c r="H357" s="124">
        <v>57003.72</v>
      </c>
    </row>
    <row r="358" spans="1:8" s="10" customFormat="1" ht="38.25">
      <c r="A358" s="304">
        <v>269</v>
      </c>
      <c r="B358" s="195" t="s">
        <v>2115</v>
      </c>
      <c r="C358" s="195" t="s">
        <v>1191</v>
      </c>
      <c r="D358" s="195" t="s">
        <v>1609</v>
      </c>
      <c r="E358" s="375"/>
      <c r="F358" s="267"/>
      <c r="G358" s="341">
        <v>358590</v>
      </c>
      <c r="H358" s="124">
        <v>326860.2</v>
      </c>
    </row>
    <row r="359" spans="1:8" s="10" customFormat="1" ht="38.25">
      <c r="A359" s="304">
        <v>270</v>
      </c>
      <c r="B359" s="195" t="s">
        <v>2115</v>
      </c>
      <c r="C359" s="195" t="s">
        <v>1192</v>
      </c>
      <c r="D359" s="195" t="s">
        <v>1609</v>
      </c>
      <c r="E359" s="375"/>
      <c r="F359" s="267"/>
      <c r="G359" s="341">
        <v>22008</v>
      </c>
      <c r="H359" s="124">
        <v>9821.41</v>
      </c>
    </row>
    <row r="360" spans="1:8" s="10" customFormat="1" ht="12.75">
      <c r="A360" s="51"/>
      <c r="B360" s="484" t="s">
        <v>832</v>
      </c>
      <c r="C360" s="376"/>
      <c r="D360" s="377"/>
      <c r="E360" s="350"/>
      <c r="F360" s="149"/>
      <c r="G360" s="378">
        <f>SUM(G301:G359)</f>
        <v>260076113.92000005</v>
      </c>
      <c r="H360" s="308">
        <f>SUM(H301:H359)</f>
        <v>178743155.34000003</v>
      </c>
    </row>
    <row r="361" spans="1:8" s="10" customFormat="1" ht="12.75">
      <c r="A361" s="51"/>
      <c r="B361" s="519"/>
      <c r="C361" s="519"/>
      <c r="D361" s="71"/>
      <c r="E361" s="210"/>
      <c r="F361" s="71"/>
      <c r="G361" s="211"/>
      <c r="H361" s="12"/>
    </row>
    <row r="362" spans="1:8" s="10" customFormat="1" ht="38.25">
      <c r="A362" s="30"/>
      <c r="B362" s="195" t="s">
        <v>2115</v>
      </c>
      <c r="C362" s="109" t="s">
        <v>2789</v>
      </c>
      <c r="D362" s="195" t="s">
        <v>1609</v>
      </c>
      <c r="E362" s="93"/>
      <c r="F362" s="105"/>
      <c r="G362" s="487">
        <v>215436.06</v>
      </c>
      <c r="H362" s="11">
        <v>215436.06</v>
      </c>
    </row>
    <row r="363" spans="1:8" s="10" customFormat="1" ht="12.75">
      <c r="A363" s="30"/>
      <c r="B363" s="144"/>
      <c r="C363" s="105"/>
      <c r="D363" s="105"/>
      <c r="E363" s="93"/>
      <c r="F363" s="105"/>
      <c r="G363" s="71"/>
      <c r="H363" s="12"/>
    </row>
    <row r="364" spans="1:8" s="10" customFormat="1" ht="12.75">
      <c r="A364" s="30"/>
      <c r="B364" s="144"/>
      <c r="C364" s="105"/>
      <c r="D364" s="105"/>
      <c r="E364" s="93"/>
      <c r="F364" s="105"/>
      <c r="G364" s="71"/>
      <c r="H364" s="12"/>
    </row>
    <row r="365" spans="1:8" s="10" customFormat="1">
      <c r="A365" s="30"/>
      <c r="B365" s="144"/>
      <c r="C365" s="547" t="s">
        <v>593</v>
      </c>
      <c r="D365" s="548"/>
      <c r="E365" s="548"/>
      <c r="F365" s="548"/>
      <c r="G365" s="548"/>
      <c r="H365" s="549"/>
    </row>
    <row r="366" spans="1:8" s="10" customFormat="1" ht="51">
      <c r="A366" s="304">
        <v>271</v>
      </c>
      <c r="B366" s="195" t="s">
        <v>2134</v>
      </c>
      <c r="C366" s="56" t="s">
        <v>594</v>
      </c>
      <c r="D366" s="206" t="s">
        <v>2137</v>
      </c>
      <c r="E366" s="38">
        <v>110.92</v>
      </c>
      <c r="F366" s="38">
        <v>1973</v>
      </c>
      <c r="G366" s="11">
        <v>3132</v>
      </c>
      <c r="H366" s="11">
        <v>0</v>
      </c>
    </row>
    <row r="367" spans="1:8" s="10" customFormat="1" ht="51">
      <c r="A367" s="304">
        <v>272</v>
      </c>
      <c r="B367" s="195" t="s">
        <v>2135</v>
      </c>
      <c r="C367" s="206" t="s">
        <v>856</v>
      </c>
      <c r="D367" s="206" t="s">
        <v>2137</v>
      </c>
      <c r="E367" s="38">
        <v>219.8</v>
      </c>
      <c r="F367" s="38">
        <v>1966</v>
      </c>
      <c r="G367" s="11">
        <v>279838.99</v>
      </c>
      <c r="H367" s="11">
        <v>0</v>
      </c>
    </row>
    <row r="368" spans="1:8" s="10" customFormat="1" ht="51">
      <c r="A368" s="304">
        <v>273</v>
      </c>
      <c r="B368" s="195" t="s">
        <v>2138</v>
      </c>
      <c r="C368" s="104" t="s">
        <v>715</v>
      </c>
      <c r="D368" s="206" t="s">
        <v>2137</v>
      </c>
      <c r="E368" s="204"/>
      <c r="F368" s="80">
        <v>2010</v>
      </c>
      <c r="G368" s="13">
        <v>1310710</v>
      </c>
      <c r="H368" s="11">
        <v>1073143.45</v>
      </c>
    </row>
    <row r="369" spans="1:8" s="10" customFormat="1" ht="51">
      <c r="A369" s="304">
        <v>274</v>
      </c>
      <c r="B369" s="195" t="s">
        <v>2138</v>
      </c>
      <c r="C369" s="137" t="s">
        <v>767</v>
      </c>
      <c r="D369" s="206" t="s">
        <v>2137</v>
      </c>
      <c r="E369" s="207"/>
      <c r="F369" s="80"/>
      <c r="G369" s="13">
        <v>499724.52</v>
      </c>
      <c r="H369" s="13">
        <v>442464.57</v>
      </c>
    </row>
    <row r="370" spans="1:8" s="10" customFormat="1" ht="12.75">
      <c r="A370" s="51"/>
      <c r="B370" s="144"/>
      <c r="C370" s="71"/>
      <c r="D370" s="30"/>
      <c r="E370" s="94">
        <f>SUM(E366:E369)</f>
        <v>330.72</v>
      </c>
      <c r="F370" s="51"/>
      <c r="G370" s="107">
        <f>SUM(G368:G369)</f>
        <v>1810434.52</v>
      </c>
      <c r="H370" s="14">
        <f>SUM(H368:H369)</f>
        <v>1515608.02</v>
      </c>
    </row>
    <row r="371" spans="1:8" s="10" customFormat="1" ht="12.75">
      <c r="A371" s="30"/>
      <c r="B371" s="144"/>
      <c r="C371" s="71"/>
      <c r="D371" s="30"/>
      <c r="E371" s="93"/>
      <c r="F371" s="30"/>
      <c r="G371" s="107"/>
      <c r="H371" s="12"/>
    </row>
    <row r="372" spans="1:8">
      <c r="A372" s="30"/>
      <c r="B372" s="108"/>
      <c r="C372" s="142" t="s">
        <v>456</v>
      </c>
      <c r="D372" s="160"/>
      <c r="E372" s="165"/>
      <c r="F372" s="160"/>
      <c r="G372" s="78"/>
      <c r="H372" s="78"/>
    </row>
    <row r="373" spans="1:8">
      <c r="A373" s="30"/>
      <c r="B373" s="201"/>
      <c r="C373" s="160"/>
      <c r="D373" s="160"/>
      <c r="E373" s="165"/>
      <c r="F373" s="160"/>
      <c r="G373" s="78"/>
      <c r="H373" s="78"/>
    </row>
    <row r="374" spans="1:8">
      <c r="A374" s="165"/>
      <c r="B374" s="136"/>
      <c r="C374" s="142" t="s">
        <v>572</v>
      </c>
      <c r="D374" s="180"/>
      <c r="E374" s="30"/>
      <c r="F374" s="30"/>
      <c r="G374" s="19"/>
      <c r="H374" s="19"/>
    </row>
    <row r="375" spans="1:8" ht="51">
      <c r="A375" s="164">
        <v>276</v>
      </c>
      <c r="B375" s="195" t="s">
        <v>2140</v>
      </c>
      <c r="C375" s="167" t="s">
        <v>461</v>
      </c>
      <c r="D375" s="231" t="s">
        <v>460</v>
      </c>
      <c r="E375" s="343">
        <v>40.020000000000003</v>
      </c>
      <c r="F375" s="267">
        <v>1966</v>
      </c>
      <c r="G375" s="91">
        <v>95630</v>
      </c>
      <c r="H375" s="91">
        <v>0</v>
      </c>
    </row>
    <row r="376" spans="1:8">
      <c r="A376" s="165"/>
      <c r="B376" s="214"/>
      <c r="C376" s="160"/>
      <c r="D376" s="69"/>
      <c r="E376" s="215">
        <f>SUM(E375:E375)</f>
        <v>40.020000000000003</v>
      </c>
      <c r="F376" s="209"/>
      <c r="G376" s="107">
        <f>SUM(G375:G375)</f>
        <v>95630</v>
      </c>
      <c r="H376" s="107">
        <f>SUM(H375:H375)</f>
        <v>0</v>
      </c>
    </row>
    <row r="377" spans="1:8">
      <c r="A377" s="30"/>
      <c r="B377" s="108"/>
      <c r="C377" s="105" t="s">
        <v>782</v>
      </c>
      <c r="D377" s="160"/>
      <c r="E377" s="24"/>
      <c r="F377" s="24"/>
      <c r="G377" s="78"/>
      <c r="H377" s="59"/>
    </row>
    <row r="378" spans="1:8" ht="51">
      <c r="A378" s="30">
        <v>279</v>
      </c>
      <c r="B378" s="195" t="s">
        <v>2139</v>
      </c>
      <c r="C378" s="389" t="s">
        <v>559</v>
      </c>
      <c r="D378" s="389" t="s">
        <v>2144</v>
      </c>
      <c r="E378" s="390">
        <v>776.14</v>
      </c>
      <c r="F378" s="353">
        <v>1967</v>
      </c>
      <c r="G378" s="129">
        <v>3855788.5</v>
      </c>
      <c r="H378" s="395">
        <v>0</v>
      </c>
    </row>
    <row r="379" spans="1:8" ht="51">
      <c r="A379" s="30">
        <v>280</v>
      </c>
      <c r="B379" s="195" t="s">
        <v>2139</v>
      </c>
      <c r="C379" s="167" t="s">
        <v>459</v>
      </c>
      <c r="D379" s="199" t="s">
        <v>2144</v>
      </c>
      <c r="E379" s="343">
        <v>75.3</v>
      </c>
      <c r="F379" s="267">
        <v>1967</v>
      </c>
      <c r="G379" s="129">
        <v>19249.14</v>
      </c>
      <c r="H379" s="129">
        <v>0</v>
      </c>
    </row>
    <row r="380" spans="1:8">
      <c r="A380" s="30"/>
      <c r="B380" s="108"/>
      <c r="C380" s="125"/>
      <c r="D380" s="106"/>
      <c r="E380" s="217">
        <f>SUM(E378:E379)</f>
        <v>851.43999999999994</v>
      </c>
      <c r="F380" s="192"/>
      <c r="G380" s="43">
        <f>SUM(G378:G379)</f>
        <v>3875037.64</v>
      </c>
      <c r="H380" s="43">
        <f>SUM(H378:H379)</f>
        <v>0</v>
      </c>
    </row>
    <row r="381" spans="1:8">
      <c r="A381" s="30"/>
      <c r="B381" s="171"/>
      <c r="C381" s="268" t="s">
        <v>1309</v>
      </c>
      <c r="D381" s="169"/>
      <c r="E381" s="50"/>
      <c r="F381" s="30"/>
      <c r="G381" s="12"/>
      <c r="H381" s="12"/>
    </row>
    <row r="382" spans="1:8" ht="38.25">
      <c r="A382" s="30">
        <v>281</v>
      </c>
      <c r="B382" s="147" t="s">
        <v>2141</v>
      </c>
      <c r="C382" s="391" t="s">
        <v>1185</v>
      </c>
      <c r="D382" s="249" t="s">
        <v>2145</v>
      </c>
      <c r="E382" s="164">
        <v>638.94000000000005</v>
      </c>
      <c r="F382" s="160"/>
      <c r="G382" s="399">
        <v>2492785.9</v>
      </c>
      <c r="H382" s="399">
        <v>833875.02</v>
      </c>
    </row>
    <row r="383" spans="1:8">
      <c r="A383" s="30"/>
      <c r="B383" s="171"/>
      <c r="C383" s="40"/>
      <c r="D383" s="169"/>
      <c r="E383" s="50"/>
      <c r="F383" s="30"/>
      <c r="G383" s="12"/>
      <c r="H383" s="12"/>
    </row>
    <row r="384" spans="1:8">
      <c r="A384" s="30"/>
      <c r="B384" s="136"/>
      <c r="C384" s="105" t="s">
        <v>1106</v>
      </c>
      <c r="D384" s="160"/>
      <c r="E384" s="165"/>
      <c r="F384" s="160"/>
      <c r="G384" s="78"/>
      <c r="H384" s="78"/>
    </row>
    <row r="385" spans="1:8" ht="51">
      <c r="A385" s="86">
        <v>282</v>
      </c>
      <c r="B385" s="195" t="s">
        <v>2146</v>
      </c>
      <c r="C385" s="389" t="s">
        <v>499</v>
      </c>
      <c r="D385" s="203" t="s">
        <v>1106</v>
      </c>
      <c r="E385" s="86">
        <v>238.89</v>
      </c>
      <c r="F385" s="184">
        <v>1935</v>
      </c>
      <c r="G385" s="139">
        <v>514156.66</v>
      </c>
      <c r="H385" s="140">
        <v>0</v>
      </c>
    </row>
    <row r="386" spans="1:8" ht="51">
      <c r="A386" s="183">
        <v>283</v>
      </c>
      <c r="B386" s="195" t="s">
        <v>2148</v>
      </c>
      <c r="C386" s="389" t="s">
        <v>1243</v>
      </c>
      <c r="D386" s="203" t="s">
        <v>1106</v>
      </c>
      <c r="E386" s="86">
        <v>92.5</v>
      </c>
      <c r="F386" s="184">
        <v>1963</v>
      </c>
      <c r="G386" s="544">
        <v>216406</v>
      </c>
      <c r="H386" s="140">
        <v>123230.85</v>
      </c>
    </row>
    <row r="387" spans="1:8" ht="51">
      <c r="A387" s="183">
        <v>284</v>
      </c>
      <c r="B387" s="195" t="s">
        <v>2147</v>
      </c>
      <c r="C387" s="167" t="s">
        <v>564</v>
      </c>
      <c r="D387" s="203" t="s">
        <v>1106</v>
      </c>
      <c r="E387" s="30">
        <v>170.26</v>
      </c>
      <c r="F387" s="184">
        <v>1972</v>
      </c>
      <c r="G387" s="139">
        <v>807784.22</v>
      </c>
      <c r="H387" s="140">
        <v>0</v>
      </c>
    </row>
    <row r="388" spans="1:8" ht="51">
      <c r="A388" s="183">
        <v>285</v>
      </c>
      <c r="B388" s="195" t="s">
        <v>2149</v>
      </c>
      <c r="C388" s="389" t="s">
        <v>864</v>
      </c>
      <c r="D388" s="203" t="s">
        <v>1106</v>
      </c>
      <c r="E388" s="86">
        <v>75.959999999999994</v>
      </c>
      <c r="F388" s="184">
        <v>1987</v>
      </c>
      <c r="G388" s="544">
        <v>781382.55</v>
      </c>
      <c r="H388" s="140">
        <v>0</v>
      </c>
    </row>
    <row r="389" spans="1:8" ht="51">
      <c r="A389" s="183">
        <v>286</v>
      </c>
      <c r="B389" s="195" t="s">
        <v>2150</v>
      </c>
      <c r="C389" s="389" t="s">
        <v>9</v>
      </c>
      <c r="D389" s="203" t="s">
        <v>1106</v>
      </c>
      <c r="E389" s="86">
        <v>68.680000000000007</v>
      </c>
      <c r="F389" s="184">
        <v>1986</v>
      </c>
      <c r="G389" s="544">
        <v>300142.8</v>
      </c>
      <c r="H389" s="140">
        <v>65635.259999999995</v>
      </c>
    </row>
    <row r="390" spans="1:8" ht="51">
      <c r="A390" s="183">
        <v>287</v>
      </c>
      <c r="B390" s="195" t="s">
        <v>2151</v>
      </c>
      <c r="C390" s="389" t="s">
        <v>863</v>
      </c>
      <c r="D390" s="203" t="s">
        <v>1106</v>
      </c>
      <c r="E390" s="86">
        <v>131.44999999999999</v>
      </c>
      <c r="F390" s="184">
        <v>1980</v>
      </c>
      <c r="G390" s="544">
        <v>402670.89</v>
      </c>
      <c r="H390" s="140">
        <v>0</v>
      </c>
    </row>
    <row r="391" spans="1:8" ht="55.5" customHeight="1">
      <c r="A391" s="30">
        <v>288</v>
      </c>
      <c r="B391" s="195" t="s">
        <v>2152</v>
      </c>
      <c r="C391" s="396" t="s">
        <v>865</v>
      </c>
      <c r="D391" s="203" t="s">
        <v>1106</v>
      </c>
      <c r="E391" s="164">
        <v>55.4</v>
      </c>
      <c r="F391" s="164">
        <v>1970</v>
      </c>
      <c r="G391" s="65">
        <v>26460.15</v>
      </c>
      <c r="H391" s="65">
        <v>0</v>
      </c>
    </row>
    <row r="392" spans="1:8">
      <c r="A392" s="30"/>
      <c r="B392" s="196"/>
      <c r="C392" s="218"/>
      <c r="D392" s="219"/>
      <c r="E392" s="86">
        <f>SUM(E385:E391)</f>
        <v>833.14</v>
      </c>
      <c r="F392" s="184"/>
      <c r="G392" s="43">
        <f>SUM(G385:G391)</f>
        <v>3049003.2699999996</v>
      </c>
      <c r="H392" s="43">
        <f>SUM(H385:H391)</f>
        <v>188866.11</v>
      </c>
    </row>
    <row r="393" spans="1:8">
      <c r="A393" s="30"/>
      <c r="B393" s="108"/>
      <c r="C393" s="160"/>
      <c r="D393" s="180"/>
      <c r="E393" s="30"/>
      <c r="F393" s="30"/>
      <c r="G393" s="12"/>
      <c r="H393" s="12"/>
    </row>
    <row r="394" spans="1:8">
      <c r="A394" s="30"/>
      <c r="B394" s="108"/>
      <c r="C394" s="145" t="s">
        <v>569</v>
      </c>
      <c r="D394" s="220"/>
      <c r="E394" s="165"/>
      <c r="F394" s="30"/>
      <c r="G394" s="78"/>
      <c r="H394" s="78"/>
    </row>
    <row r="395" spans="1:8" ht="51">
      <c r="A395" s="123">
        <v>291</v>
      </c>
      <c r="B395" s="195" t="s">
        <v>2142</v>
      </c>
      <c r="C395" s="389" t="s">
        <v>522</v>
      </c>
      <c r="D395" s="397" t="s">
        <v>2153</v>
      </c>
      <c r="E395" s="390">
        <v>276.33</v>
      </c>
      <c r="F395" s="353">
        <v>1936</v>
      </c>
      <c r="G395" s="392">
        <v>186513.87</v>
      </c>
      <c r="H395" s="337">
        <v>0</v>
      </c>
    </row>
    <row r="396" spans="1:8" ht="51">
      <c r="A396" s="221">
        <v>292</v>
      </c>
      <c r="B396" s="195" t="s">
        <v>2143</v>
      </c>
      <c r="C396" s="167" t="s">
        <v>523</v>
      </c>
      <c r="D396" s="397" t="s">
        <v>2153</v>
      </c>
      <c r="E396" s="343">
        <v>81.28</v>
      </c>
      <c r="F396" s="267">
        <v>1984</v>
      </c>
      <c r="G396" s="337">
        <v>45515.95</v>
      </c>
      <c r="H396" s="392">
        <v>0</v>
      </c>
    </row>
    <row r="397" spans="1:8" ht="51">
      <c r="A397" s="123">
        <v>293</v>
      </c>
      <c r="B397" s="195" t="s">
        <v>2143</v>
      </c>
      <c r="C397" s="167" t="s">
        <v>524</v>
      </c>
      <c r="D397" s="397" t="s">
        <v>2153</v>
      </c>
      <c r="E397" s="343">
        <v>36.6</v>
      </c>
      <c r="F397" s="267">
        <v>1939</v>
      </c>
      <c r="G397" s="337">
        <v>9170</v>
      </c>
      <c r="H397" s="337">
        <v>0</v>
      </c>
    </row>
    <row r="398" spans="1:8" ht="51">
      <c r="A398" s="123">
        <v>294</v>
      </c>
      <c r="B398" s="195" t="s">
        <v>2143</v>
      </c>
      <c r="C398" s="167" t="s">
        <v>524</v>
      </c>
      <c r="D398" s="397" t="s">
        <v>2153</v>
      </c>
      <c r="E398" s="343">
        <v>8.41</v>
      </c>
      <c r="F398" s="267">
        <v>1984</v>
      </c>
      <c r="G398" s="337">
        <v>28003.87</v>
      </c>
      <c r="H398" s="337">
        <v>0</v>
      </c>
    </row>
    <row r="399" spans="1:8" ht="51">
      <c r="A399" s="123">
        <v>295</v>
      </c>
      <c r="B399" s="195" t="s">
        <v>2143</v>
      </c>
      <c r="C399" s="167" t="s">
        <v>525</v>
      </c>
      <c r="D399" s="397" t="s">
        <v>2153</v>
      </c>
      <c r="E399" s="343">
        <v>82</v>
      </c>
      <c r="F399" s="267">
        <v>1935</v>
      </c>
      <c r="G399" s="337">
        <v>410277.59</v>
      </c>
      <c r="H399" s="393">
        <v>0</v>
      </c>
    </row>
    <row r="400" spans="1:8">
      <c r="A400" s="30"/>
      <c r="B400" s="171"/>
      <c r="C400" s="160"/>
      <c r="D400" s="219"/>
      <c r="E400" s="157">
        <f>SUM(E395:E399)</f>
        <v>484.62000000000006</v>
      </c>
      <c r="F400" s="184"/>
      <c r="G400" s="43">
        <f>SUM(G395:G399)</f>
        <v>679481.28</v>
      </c>
      <c r="H400" s="12">
        <v>0</v>
      </c>
    </row>
    <row r="401" spans="1:8">
      <c r="A401" s="86"/>
      <c r="B401" s="171"/>
      <c r="C401" s="160"/>
      <c r="D401" s="219"/>
      <c r="E401" s="157"/>
      <c r="F401" s="184"/>
      <c r="G401" s="43"/>
      <c r="H401" s="19"/>
    </row>
    <row r="402" spans="1:8" ht="51">
      <c r="A402" s="221">
        <v>296</v>
      </c>
      <c r="B402" s="195" t="s">
        <v>2143</v>
      </c>
      <c r="C402" s="223" t="s">
        <v>1298</v>
      </c>
      <c r="D402" s="397" t="s">
        <v>2153</v>
      </c>
      <c r="E402" s="157"/>
      <c r="F402" s="184"/>
      <c r="G402" s="394">
        <v>156800.6</v>
      </c>
      <c r="H402" s="101">
        <v>156800.6</v>
      </c>
    </row>
    <row r="403" spans="1:8">
      <c r="A403" s="30"/>
      <c r="B403" s="108"/>
      <c r="C403" s="160"/>
      <c r="D403" s="180"/>
      <c r="E403" s="50"/>
      <c r="F403" s="30"/>
      <c r="G403" s="12"/>
      <c r="H403" s="19"/>
    </row>
    <row r="404" spans="1:8">
      <c r="A404" s="30"/>
      <c r="B404" s="136"/>
      <c r="C404" s="545" t="s">
        <v>570</v>
      </c>
      <c r="D404" s="546"/>
      <c r="E404" s="165"/>
      <c r="F404" s="160"/>
      <c r="G404" s="78"/>
      <c r="H404" s="78"/>
    </row>
    <row r="405" spans="1:8" ht="51">
      <c r="A405" s="123">
        <v>298</v>
      </c>
      <c r="B405" s="195" t="s">
        <v>2154</v>
      </c>
      <c r="C405" s="167" t="s">
        <v>536</v>
      </c>
      <c r="D405" s="249" t="s">
        <v>2155</v>
      </c>
      <c r="E405" s="267">
        <v>180.1</v>
      </c>
      <c r="F405" s="267">
        <v>1990</v>
      </c>
      <c r="G405" s="124">
        <v>3464093.97</v>
      </c>
      <c r="H405" s="124">
        <v>1538766.52</v>
      </c>
    </row>
    <row r="406" spans="1:8" ht="51">
      <c r="A406" s="123">
        <v>299</v>
      </c>
      <c r="B406" s="195" t="s">
        <v>2147</v>
      </c>
      <c r="C406" s="167" t="s">
        <v>768</v>
      </c>
      <c r="D406" s="249" t="s">
        <v>2155</v>
      </c>
      <c r="E406" s="328">
        <v>17</v>
      </c>
      <c r="F406" s="300">
        <v>1972</v>
      </c>
      <c r="G406" s="327">
        <v>76884.679999999993</v>
      </c>
      <c r="H406" s="327">
        <v>0</v>
      </c>
    </row>
    <row r="407" spans="1:8" ht="51">
      <c r="A407" s="123">
        <v>300</v>
      </c>
      <c r="B407" s="195" t="s">
        <v>2147</v>
      </c>
      <c r="C407" s="398" t="s">
        <v>2653</v>
      </c>
      <c r="D407" s="249" t="s">
        <v>2155</v>
      </c>
      <c r="E407" s="484"/>
      <c r="F407" s="484"/>
      <c r="G407" s="103">
        <v>38937.5</v>
      </c>
      <c r="H407" s="103">
        <v>0</v>
      </c>
    </row>
    <row r="408" spans="1:8" ht="51">
      <c r="A408" s="123"/>
      <c r="B408" s="195" t="s">
        <v>2147</v>
      </c>
      <c r="C408" s="99" t="s">
        <v>2654</v>
      </c>
      <c r="D408" s="249" t="s">
        <v>2155</v>
      </c>
      <c r="E408" s="484"/>
      <c r="F408" s="484"/>
      <c r="G408" s="103">
        <v>207029.68</v>
      </c>
      <c r="H408" s="103">
        <v>0</v>
      </c>
    </row>
    <row r="409" spans="1:8" ht="51">
      <c r="A409" s="123"/>
      <c r="B409" s="195" t="s">
        <v>2655</v>
      </c>
      <c r="C409" s="398" t="s">
        <v>9</v>
      </c>
      <c r="D409" s="249" t="s">
        <v>2155</v>
      </c>
      <c r="E409" s="484"/>
      <c r="F409" s="484"/>
      <c r="G409" s="103">
        <v>39224.019999999997</v>
      </c>
      <c r="H409" s="103">
        <v>0</v>
      </c>
    </row>
    <row r="410" spans="1:8">
      <c r="A410" s="123"/>
      <c r="B410" s="195"/>
      <c r="C410" s="398"/>
      <c r="D410" s="249"/>
      <c r="E410" s="484"/>
      <c r="F410" s="484"/>
      <c r="G410" s="103"/>
      <c r="H410" s="103"/>
    </row>
    <row r="411" spans="1:8">
      <c r="A411" s="165"/>
      <c r="B411" s="110"/>
      <c r="C411" s="160"/>
      <c r="D411" s="224"/>
      <c r="E411" s="93"/>
      <c r="F411" s="24"/>
      <c r="G411" s="281">
        <f>SUM(G405:G405)</f>
        <v>3464093.97</v>
      </c>
      <c r="H411" s="281">
        <f>SUM(H405:H405)</f>
        <v>1538766.52</v>
      </c>
    </row>
    <row r="412" spans="1:8">
      <c r="C412" s="9"/>
      <c r="D412" s="23"/>
      <c r="E412" s="8"/>
      <c r="F412" s="23"/>
      <c r="G412" s="21"/>
      <c r="H412" s="21"/>
    </row>
    <row r="413" spans="1:8">
      <c r="E413" s="92"/>
    </row>
  </sheetData>
  <mergeCells count="2">
    <mergeCell ref="C404:D404"/>
    <mergeCell ref="C365:H36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940"/>
  <sheetViews>
    <sheetView tabSelected="1" topLeftCell="A1473" zoomScale="115" zoomScaleNormal="115" workbookViewId="0">
      <selection activeCell="I1873" sqref="I1873"/>
    </sheetView>
  </sheetViews>
  <sheetFormatPr defaultColWidth="13.140625" defaultRowHeight="15"/>
  <cols>
    <col min="1" max="1" width="4.140625" style="4" customWidth="1"/>
    <col min="2" max="2" width="10.140625" style="55" customWidth="1"/>
    <col min="3" max="3" width="20.28515625" customWidth="1"/>
    <col min="4" max="4" width="27.28515625" customWidth="1"/>
    <col min="5" max="5" width="15.85546875" style="4" customWidth="1"/>
    <col min="6" max="6" width="12.5703125" customWidth="1"/>
    <col min="7" max="7" width="17.85546875" style="7" customWidth="1"/>
    <col min="8" max="8" width="12.5703125" style="7" customWidth="1"/>
    <col min="9" max="9" width="13" customWidth="1"/>
    <col min="10" max="10" width="13.140625" hidden="1" customWidth="1"/>
  </cols>
  <sheetData>
    <row r="1" spans="1:10">
      <c r="A1" s="1"/>
      <c r="B1" s="279"/>
      <c r="C1" s="38" t="s">
        <v>825</v>
      </c>
      <c r="D1" s="38"/>
      <c r="E1" s="38"/>
      <c r="F1" s="38"/>
      <c r="H1" s="408"/>
      <c r="I1" s="11" t="s">
        <v>826</v>
      </c>
    </row>
    <row r="2" spans="1:10" ht="39">
      <c r="A2" s="155"/>
      <c r="B2" s="297" t="s">
        <v>1892</v>
      </c>
      <c r="C2" s="116" t="s">
        <v>2156</v>
      </c>
      <c r="D2" s="149" t="s">
        <v>1894</v>
      </c>
      <c r="E2" s="149" t="s">
        <v>2157</v>
      </c>
      <c r="F2" s="118" t="s">
        <v>2159</v>
      </c>
      <c r="G2" s="410" t="s">
        <v>1895</v>
      </c>
      <c r="H2" s="298" t="s">
        <v>2160</v>
      </c>
      <c r="I2" s="324" t="s">
        <v>1898</v>
      </c>
      <c r="J2" s="22"/>
    </row>
    <row r="3" spans="1:10">
      <c r="A3" s="155"/>
      <c r="B3" s="279"/>
      <c r="C3" s="142" t="s">
        <v>681</v>
      </c>
      <c r="D3" s="142"/>
      <c r="E3" s="38"/>
      <c r="F3" s="38"/>
      <c r="G3" s="411"/>
      <c r="H3" s="11"/>
      <c r="I3" s="22"/>
      <c r="J3" s="22"/>
    </row>
    <row r="4" spans="1:10" ht="26.25">
      <c r="A4" s="155"/>
      <c r="B4" s="291" t="s">
        <v>2183</v>
      </c>
      <c r="C4" s="22"/>
      <c r="D4" s="130" t="s">
        <v>1142</v>
      </c>
      <c r="E4" s="38"/>
      <c r="F4" s="38"/>
      <c r="G4" s="116" t="s">
        <v>2158</v>
      </c>
      <c r="H4" s="412">
        <v>10910</v>
      </c>
      <c r="I4" s="350">
        <v>0</v>
      </c>
      <c r="J4" s="22"/>
    </row>
    <row r="5" spans="1:10" ht="26.25">
      <c r="A5" s="155"/>
      <c r="B5" s="291" t="s">
        <v>2186</v>
      </c>
      <c r="C5" s="22"/>
      <c r="D5" s="280" t="s">
        <v>29</v>
      </c>
      <c r="E5" s="38"/>
      <c r="F5" s="38"/>
      <c r="G5" s="116" t="s">
        <v>2158</v>
      </c>
      <c r="H5" s="412">
        <v>23343</v>
      </c>
      <c r="I5" s="350">
        <v>0</v>
      </c>
      <c r="J5" s="22"/>
    </row>
    <row r="6" spans="1:10" ht="26.25">
      <c r="A6" s="155"/>
      <c r="B6" s="291" t="s">
        <v>2187</v>
      </c>
      <c r="C6" s="22"/>
      <c r="D6" s="280" t="s">
        <v>1015</v>
      </c>
      <c r="E6" s="38"/>
      <c r="F6" s="38">
        <v>2016</v>
      </c>
      <c r="G6" s="116" t="s">
        <v>2158</v>
      </c>
      <c r="H6" s="412">
        <v>65740</v>
      </c>
      <c r="I6" s="350">
        <v>44922.46</v>
      </c>
      <c r="J6" s="22"/>
    </row>
    <row r="7" spans="1:10" ht="26.25">
      <c r="A7" s="155"/>
      <c r="B7" s="291" t="s">
        <v>2188</v>
      </c>
      <c r="C7" s="22"/>
      <c r="D7" s="280" t="s">
        <v>1143</v>
      </c>
      <c r="E7" s="38"/>
      <c r="F7" s="38">
        <v>2017</v>
      </c>
      <c r="G7" s="116" t="s">
        <v>2158</v>
      </c>
      <c r="H7" s="412">
        <v>37498</v>
      </c>
      <c r="I7" s="350">
        <v>0</v>
      </c>
      <c r="J7" s="22"/>
    </row>
    <row r="8" spans="1:10">
      <c r="A8" s="155"/>
      <c r="B8" s="279"/>
      <c r="C8" s="280"/>
      <c r="D8" s="84"/>
      <c r="E8" s="38"/>
      <c r="F8" s="38"/>
      <c r="H8" s="412">
        <f>SUM(H4:H7)</f>
        <v>137491</v>
      </c>
      <c r="I8" s="350">
        <f>SUM(I4:I7)</f>
        <v>44922.46</v>
      </c>
      <c r="J8" s="22"/>
    </row>
    <row r="9" spans="1:10">
      <c r="A9" s="155"/>
      <c r="B9" s="279"/>
      <c r="C9" s="294"/>
      <c r="D9" s="294"/>
      <c r="E9" s="11"/>
      <c r="F9" s="11"/>
      <c r="G9" s="211"/>
      <c r="H9" s="350"/>
      <c r="I9" s="440"/>
      <c r="J9" s="22"/>
    </row>
    <row r="10" spans="1:10">
      <c r="A10" s="155"/>
      <c r="B10" s="279"/>
      <c r="C10" s="142" t="s">
        <v>592</v>
      </c>
      <c r="D10" s="52"/>
      <c r="E10" s="38"/>
      <c r="F10" s="38"/>
      <c r="G10" s="413"/>
      <c r="H10" s="350"/>
      <c r="I10" s="440"/>
      <c r="J10" s="22"/>
    </row>
    <row r="11" spans="1:10" ht="26.25">
      <c r="A11" s="155"/>
      <c r="B11" s="291" t="s">
        <v>2183</v>
      </c>
      <c r="C11" s="142"/>
      <c r="D11" s="52" t="s">
        <v>2634</v>
      </c>
      <c r="E11" s="38">
        <v>1</v>
      </c>
      <c r="F11" s="38">
        <v>2019</v>
      </c>
      <c r="G11" s="429" t="s">
        <v>592</v>
      </c>
      <c r="H11" s="412">
        <v>29886.52</v>
      </c>
      <c r="I11" s="299">
        <v>0</v>
      </c>
      <c r="J11" s="22"/>
    </row>
    <row r="12" spans="1:10" ht="26.25">
      <c r="A12" s="155"/>
      <c r="B12" s="291" t="s">
        <v>2184</v>
      </c>
      <c r="C12" s="142"/>
      <c r="D12" s="52" t="s">
        <v>2635</v>
      </c>
      <c r="E12" s="38">
        <v>1</v>
      </c>
      <c r="F12" s="38">
        <v>2019</v>
      </c>
      <c r="G12" s="429" t="s">
        <v>592</v>
      </c>
      <c r="H12" s="412">
        <v>47773.65</v>
      </c>
      <c r="I12" s="299">
        <v>0</v>
      </c>
      <c r="J12" s="22"/>
    </row>
    <row r="13" spans="1:10" ht="26.25">
      <c r="A13" s="155"/>
      <c r="B13" s="291" t="s">
        <v>2185</v>
      </c>
      <c r="C13" s="142"/>
      <c r="D13" s="52" t="s">
        <v>2635</v>
      </c>
      <c r="E13" s="38">
        <v>1</v>
      </c>
      <c r="F13" s="38">
        <v>2019</v>
      </c>
      <c r="G13" s="429" t="s">
        <v>592</v>
      </c>
      <c r="H13" s="412">
        <v>47773.65</v>
      </c>
      <c r="I13" s="299">
        <v>0</v>
      </c>
      <c r="J13" s="22"/>
    </row>
    <row r="14" spans="1:10" ht="26.25">
      <c r="A14" s="155"/>
      <c r="B14" s="291" t="s">
        <v>2186</v>
      </c>
      <c r="C14" s="142"/>
      <c r="D14" s="52" t="s">
        <v>2635</v>
      </c>
      <c r="E14" s="38">
        <v>1</v>
      </c>
      <c r="F14" s="38">
        <v>2019</v>
      </c>
      <c r="G14" s="429" t="s">
        <v>592</v>
      </c>
      <c r="H14" s="412">
        <v>47773.65</v>
      </c>
      <c r="I14" s="299">
        <v>0</v>
      </c>
      <c r="J14" s="22"/>
    </row>
    <row r="15" spans="1:10" ht="26.25">
      <c r="A15" s="155"/>
      <c r="B15" s="291" t="s">
        <v>2187</v>
      </c>
      <c r="C15" s="142"/>
      <c r="D15" s="52" t="s">
        <v>2635</v>
      </c>
      <c r="E15" s="38">
        <v>1</v>
      </c>
      <c r="F15" s="38">
        <v>2019</v>
      </c>
      <c r="G15" s="429" t="s">
        <v>592</v>
      </c>
      <c r="H15" s="412">
        <v>47773.65</v>
      </c>
      <c r="I15" s="299">
        <v>0</v>
      </c>
      <c r="J15" s="22"/>
    </row>
    <row r="16" spans="1:10" ht="26.25">
      <c r="A16" s="155"/>
      <c r="B16" s="291" t="s">
        <v>2188</v>
      </c>
      <c r="C16" s="142"/>
      <c r="D16" s="52" t="s">
        <v>2635</v>
      </c>
      <c r="E16" s="38">
        <v>1</v>
      </c>
      <c r="F16" s="38">
        <v>2019</v>
      </c>
      <c r="G16" s="429" t="s">
        <v>592</v>
      </c>
      <c r="H16" s="412">
        <v>47773.65</v>
      </c>
      <c r="I16" s="299">
        <v>0</v>
      </c>
      <c r="J16" s="22"/>
    </row>
    <row r="17" spans="1:10" ht="26.25">
      <c r="A17" s="155"/>
      <c r="B17" s="291" t="s">
        <v>2189</v>
      </c>
      <c r="C17" s="142"/>
      <c r="D17" s="52" t="s">
        <v>2635</v>
      </c>
      <c r="E17" s="38">
        <v>1</v>
      </c>
      <c r="F17" s="38">
        <v>2019</v>
      </c>
      <c r="G17" s="429" t="s">
        <v>592</v>
      </c>
      <c r="H17" s="412">
        <v>47773.65</v>
      </c>
      <c r="I17" s="299">
        <v>0</v>
      </c>
      <c r="J17" s="22"/>
    </row>
    <row r="18" spans="1:10" ht="38.25">
      <c r="A18" s="155"/>
      <c r="B18" s="291" t="s">
        <v>2190</v>
      </c>
      <c r="C18" s="142"/>
      <c r="D18" s="52" t="s">
        <v>2636</v>
      </c>
      <c r="E18" s="38">
        <v>1</v>
      </c>
      <c r="F18" s="38">
        <v>2019</v>
      </c>
      <c r="G18" s="429" t="s">
        <v>592</v>
      </c>
      <c r="H18" s="412">
        <v>36882.53</v>
      </c>
      <c r="I18" s="299">
        <v>0</v>
      </c>
      <c r="J18" s="22"/>
    </row>
    <row r="19" spans="1:10" ht="38.25">
      <c r="A19" s="155"/>
      <c r="B19" s="291" t="s">
        <v>2191</v>
      </c>
      <c r="C19" s="142"/>
      <c r="D19" s="52" t="s">
        <v>2636</v>
      </c>
      <c r="E19" s="38">
        <v>1</v>
      </c>
      <c r="F19" s="38">
        <v>2019</v>
      </c>
      <c r="G19" s="429" t="s">
        <v>592</v>
      </c>
      <c r="H19" s="412">
        <v>36882.53</v>
      </c>
      <c r="I19" s="299">
        <v>0</v>
      </c>
      <c r="J19" s="22"/>
    </row>
    <row r="20" spans="1:10" ht="38.25">
      <c r="A20" s="155"/>
      <c r="B20" s="291" t="s">
        <v>2192</v>
      </c>
      <c r="C20" s="142"/>
      <c r="D20" s="52" t="s">
        <v>2637</v>
      </c>
      <c r="E20" s="38">
        <v>1</v>
      </c>
      <c r="F20" s="38">
        <v>2019</v>
      </c>
      <c r="G20" s="429" t="s">
        <v>592</v>
      </c>
      <c r="H20" s="412">
        <v>37714.32</v>
      </c>
      <c r="I20" s="299">
        <v>0</v>
      </c>
      <c r="J20" s="22"/>
    </row>
    <row r="21" spans="1:10" ht="38.25">
      <c r="A21" s="155"/>
      <c r="B21" s="291" t="s">
        <v>2735</v>
      </c>
      <c r="C21" s="142"/>
      <c r="D21" s="52" t="s">
        <v>2638</v>
      </c>
      <c r="E21" s="38">
        <v>1</v>
      </c>
      <c r="F21" s="38">
        <v>2019</v>
      </c>
      <c r="G21" s="429" t="s">
        <v>592</v>
      </c>
      <c r="H21" s="412">
        <v>12695.23</v>
      </c>
      <c r="I21" s="299">
        <v>0</v>
      </c>
      <c r="J21" s="22"/>
    </row>
    <row r="22" spans="1:10" ht="38.25">
      <c r="A22" s="155"/>
      <c r="B22" s="291" t="s">
        <v>2736</v>
      </c>
      <c r="C22" s="142"/>
      <c r="D22" s="52" t="s">
        <v>2638</v>
      </c>
      <c r="E22" s="38">
        <v>1</v>
      </c>
      <c r="F22" s="38">
        <v>2019</v>
      </c>
      <c r="G22" s="429" t="s">
        <v>592</v>
      </c>
      <c r="H22" s="412">
        <v>12695.23</v>
      </c>
      <c r="I22" s="299">
        <v>0</v>
      </c>
      <c r="J22" s="22"/>
    </row>
    <row r="23" spans="1:10" ht="38.25">
      <c r="A23" s="155"/>
      <c r="B23" s="291" t="s">
        <v>2737</v>
      </c>
      <c r="C23" s="142"/>
      <c r="D23" s="52" t="s">
        <v>2638</v>
      </c>
      <c r="E23" s="38">
        <v>1</v>
      </c>
      <c r="F23" s="38">
        <v>2019</v>
      </c>
      <c r="G23" s="429" t="s">
        <v>592</v>
      </c>
      <c r="H23" s="412">
        <v>12695.23</v>
      </c>
      <c r="I23" s="299">
        <v>0</v>
      </c>
      <c r="J23" s="22"/>
    </row>
    <row r="24" spans="1:10" ht="38.25">
      <c r="A24" s="155"/>
      <c r="B24" s="291" t="s">
        <v>2738</v>
      </c>
      <c r="C24" s="142"/>
      <c r="D24" s="52" t="s">
        <v>2638</v>
      </c>
      <c r="E24" s="38">
        <v>1</v>
      </c>
      <c r="F24" s="38">
        <v>2019</v>
      </c>
      <c r="G24" s="429" t="s">
        <v>592</v>
      </c>
      <c r="H24" s="412">
        <v>12695.23</v>
      </c>
      <c r="I24" s="299">
        <v>0</v>
      </c>
      <c r="J24" s="22"/>
    </row>
    <row r="25" spans="1:10" ht="26.25">
      <c r="A25" s="155"/>
      <c r="B25" s="291" t="s">
        <v>2193</v>
      </c>
      <c r="C25" s="142"/>
      <c r="D25" s="52" t="s">
        <v>2639</v>
      </c>
      <c r="E25" s="38">
        <v>1</v>
      </c>
      <c r="F25" s="38">
        <v>2019</v>
      </c>
      <c r="G25" s="429" t="s">
        <v>592</v>
      </c>
      <c r="H25" s="412">
        <v>39595.050000000003</v>
      </c>
      <c r="I25" s="299">
        <v>0</v>
      </c>
      <c r="J25" s="22"/>
    </row>
    <row r="26" spans="1:10" ht="26.25">
      <c r="A26" s="155"/>
      <c r="B26" s="291" t="s">
        <v>2194</v>
      </c>
      <c r="C26" s="142"/>
      <c r="D26" s="52" t="s">
        <v>2640</v>
      </c>
      <c r="E26" s="38">
        <v>1</v>
      </c>
      <c r="F26" s="38">
        <v>2019</v>
      </c>
      <c r="G26" s="429" t="s">
        <v>592</v>
      </c>
      <c r="H26" s="412">
        <v>148900</v>
      </c>
      <c r="I26" s="299">
        <v>124083.34</v>
      </c>
      <c r="J26" s="22"/>
    </row>
    <row r="27" spans="1:10" ht="39" customHeight="1">
      <c r="A27" s="155"/>
      <c r="B27" s="291" t="s">
        <v>2195</v>
      </c>
      <c r="C27" s="160"/>
      <c r="D27" s="484" t="s">
        <v>2161</v>
      </c>
      <c r="E27" s="38">
        <v>1</v>
      </c>
      <c r="F27" s="38">
        <v>2019</v>
      </c>
      <c r="G27" s="488" t="s">
        <v>592</v>
      </c>
      <c r="H27" s="412">
        <v>14726</v>
      </c>
      <c r="I27" s="350">
        <v>0</v>
      </c>
      <c r="J27" s="22"/>
    </row>
    <row r="28" spans="1:10" ht="26.25">
      <c r="A28" s="155"/>
      <c r="B28" s="291" t="s">
        <v>2196</v>
      </c>
      <c r="C28" s="160"/>
      <c r="D28" s="484" t="s">
        <v>1883</v>
      </c>
      <c r="E28" s="38">
        <v>1</v>
      </c>
      <c r="F28" s="38">
        <v>2018</v>
      </c>
      <c r="G28" s="488" t="s">
        <v>592</v>
      </c>
      <c r="H28" s="412">
        <v>26750</v>
      </c>
      <c r="I28" s="350">
        <v>0</v>
      </c>
      <c r="J28" s="22"/>
    </row>
    <row r="29" spans="1:10" ht="26.25">
      <c r="A29" s="155"/>
      <c r="B29" s="291" t="s">
        <v>2197</v>
      </c>
      <c r="C29" s="160"/>
      <c r="D29" s="484" t="s">
        <v>1168</v>
      </c>
      <c r="E29" s="38">
        <v>1</v>
      </c>
      <c r="F29" s="38">
        <v>2017</v>
      </c>
      <c r="G29" s="488" t="s">
        <v>592</v>
      </c>
      <c r="H29" s="412">
        <v>11170</v>
      </c>
      <c r="I29" s="350">
        <v>0</v>
      </c>
      <c r="J29" s="22"/>
    </row>
    <row r="30" spans="1:10" ht="26.25">
      <c r="A30" s="155"/>
      <c r="B30" s="291" t="s">
        <v>2198</v>
      </c>
      <c r="C30" s="160"/>
      <c r="D30" s="484" t="s">
        <v>1168</v>
      </c>
      <c r="E30" s="38">
        <v>1</v>
      </c>
      <c r="F30" s="38">
        <v>2017</v>
      </c>
      <c r="G30" s="488" t="s">
        <v>592</v>
      </c>
      <c r="H30" s="412">
        <v>11170</v>
      </c>
      <c r="I30" s="350">
        <v>0</v>
      </c>
      <c r="J30" s="22"/>
    </row>
    <row r="31" spans="1:10" ht="26.25">
      <c r="A31" s="155"/>
      <c r="B31" s="291" t="s">
        <v>2739</v>
      </c>
      <c r="C31" s="160"/>
      <c r="D31" s="484" t="s">
        <v>698</v>
      </c>
      <c r="E31" s="38">
        <v>1</v>
      </c>
      <c r="F31" s="38">
        <v>2017</v>
      </c>
      <c r="G31" s="488" t="s">
        <v>592</v>
      </c>
      <c r="H31" s="412">
        <v>22603</v>
      </c>
      <c r="I31" s="350">
        <v>0</v>
      </c>
      <c r="J31" s="22"/>
    </row>
    <row r="32" spans="1:10" ht="26.25">
      <c r="A32" s="155"/>
      <c r="B32" s="291" t="s">
        <v>2199</v>
      </c>
      <c r="C32" s="160"/>
      <c r="D32" s="484" t="s">
        <v>261</v>
      </c>
      <c r="E32" s="38">
        <v>1</v>
      </c>
      <c r="F32" s="38">
        <v>2017</v>
      </c>
      <c r="G32" s="488" t="s">
        <v>592</v>
      </c>
      <c r="H32" s="412">
        <v>39271</v>
      </c>
      <c r="I32" s="350">
        <v>0</v>
      </c>
      <c r="J32" s="22"/>
    </row>
    <row r="33" spans="1:10" ht="26.25">
      <c r="A33" s="155"/>
      <c r="B33" s="110" t="s">
        <v>2200</v>
      </c>
      <c r="C33" s="160"/>
      <c r="D33" s="484" t="s">
        <v>1029</v>
      </c>
      <c r="E33" s="38">
        <v>1</v>
      </c>
      <c r="F33" s="38">
        <v>2017</v>
      </c>
      <c r="G33" s="488" t="s">
        <v>592</v>
      </c>
      <c r="H33" s="412">
        <v>21093</v>
      </c>
      <c r="I33" s="350">
        <v>0</v>
      </c>
      <c r="J33" s="22"/>
    </row>
    <row r="34" spans="1:10" ht="26.25">
      <c r="A34" s="155"/>
      <c r="B34" s="110" t="s">
        <v>2201</v>
      </c>
      <c r="C34" s="160"/>
      <c r="D34" s="484" t="s">
        <v>1029</v>
      </c>
      <c r="E34" s="38">
        <v>1</v>
      </c>
      <c r="F34" s="38">
        <v>2017</v>
      </c>
      <c r="G34" s="488" t="s">
        <v>592</v>
      </c>
      <c r="H34" s="412">
        <v>21093</v>
      </c>
      <c r="I34" s="350">
        <v>0</v>
      </c>
      <c r="J34" s="22"/>
    </row>
    <row r="35" spans="1:10" ht="26.25">
      <c r="A35" s="155"/>
      <c r="B35" s="110" t="s">
        <v>2202</v>
      </c>
      <c r="C35" s="160"/>
      <c r="D35" s="484" t="s">
        <v>1167</v>
      </c>
      <c r="E35" s="38">
        <v>1</v>
      </c>
      <c r="F35" s="38">
        <v>2017</v>
      </c>
      <c r="G35" s="488" t="s">
        <v>592</v>
      </c>
      <c r="H35" s="412">
        <v>236892</v>
      </c>
      <c r="I35" s="350">
        <v>200042.04</v>
      </c>
      <c r="J35" s="22"/>
    </row>
    <row r="36" spans="1:10" ht="26.25">
      <c r="A36" s="155"/>
      <c r="B36" s="110" t="s">
        <v>2203</v>
      </c>
      <c r="C36" s="160"/>
      <c r="D36" s="484" t="s">
        <v>1175</v>
      </c>
      <c r="E36" s="38">
        <v>1</v>
      </c>
      <c r="F36" s="38">
        <v>2017</v>
      </c>
      <c r="G36" s="488" t="s">
        <v>592</v>
      </c>
      <c r="H36" s="412">
        <v>28768</v>
      </c>
      <c r="I36" s="350">
        <v>0</v>
      </c>
      <c r="J36" s="22"/>
    </row>
    <row r="37" spans="1:10" ht="26.25">
      <c r="A37" s="155"/>
      <c r="B37" s="110" t="s">
        <v>2204</v>
      </c>
      <c r="C37" s="160"/>
      <c r="D37" s="484" t="s">
        <v>1175</v>
      </c>
      <c r="E37" s="38">
        <v>1</v>
      </c>
      <c r="F37" s="38">
        <v>2017</v>
      </c>
      <c r="G37" s="488" t="s">
        <v>592</v>
      </c>
      <c r="H37" s="412">
        <v>28768</v>
      </c>
      <c r="I37" s="350">
        <v>0</v>
      </c>
      <c r="J37" s="22"/>
    </row>
    <row r="38" spans="1:10" ht="26.25">
      <c r="A38" s="155"/>
      <c r="B38" s="110" t="s">
        <v>2205</v>
      </c>
      <c r="C38" s="160"/>
      <c r="D38" s="484" t="s">
        <v>1175</v>
      </c>
      <c r="E38" s="38">
        <v>1</v>
      </c>
      <c r="F38" s="38">
        <v>2017</v>
      </c>
      <c r="G38" s="488" t="s">
        <v>592</v>
      </c>
      <c r="H38" s="412">
        <v>28768</v>
      </c>
      <c r="I38" s="350">
        <v>0</v>
      </c>
      <c r="J38" s="22"/>
    </row>
    <row r="39" spans="1:10" ht="26.25">
      <c r="A39" s="155"/>
      <c r="B39" s="110" t="s">
        <v>2206</v>
      </c>
      <c r="C39" s="160"/>
      <c r="D39" s="484" t="s">
        <v>1175</v>
      </c>
      <c r="E39" s="38">
        <v>1</v>
      </c>
      <c r="F39" s="38">
        <v>2017</v>
      </c>
      <c r="G39" s="488" t="s">
        <v>592</v>
      </c>
      <c r="H39" s="412">
        <v>28768</v>
      </c>
      <c r="I39" s="350">
        <v>0</v>
      </c>
      <c r="J39" s="22"/>
    </row>
    <row r="40" spans="1:10" ht="26.25">
      <c r="A40" s="155"/>
      <c r="B40" s="110" t="s">
        <v>2207</v>
      </c>
      <c r="C40" s="160"/>
      <c r="D40" s="484" t="s">
        <v>1175</v>
      </c>
      <c r="E40" s="38">
        <v>1</v>
      </c>
      <c r="F40" s="38">
        <v>2017</v>
      </c>
      <c r="G40" s="488" t="s">
        <v>592</v>
      </c>
      <c r="H40" s="412">
        <v>28768</v>
      </c>
      <c r="I40" s="350">
        <v>0</v>
      </c>
      <c r="J40" s="22"/>
    </row>
    <row r="41" spans="1:10" ht="26.25">
      <c r="A41" s="155"/>
      <c r="B41" s="110" t="s">
        <v>2208</v>
      </c>
      <c r="C41" s="160"/>
      <c r="D41" s="484" t="s">
        <v>1175</v>
      </c>
      <c r="E41" s="38">
        <v>1</v>
      </c>
      <c r="F41" s="38">
        <v>2017</v>
      </c>
      <c r="G41" s="488" t="s">
        <v>592</v>
      </c>
      <c r="H41" s="412">
        <v>28768</v>
      </c>
      <c r="I41" s="350">
        <v>0</v>
      </c>
      <c r="J41" s="22"/>
    </row>
    <row r="42" spans="1:10" ht="26.25">
      <c r="A42" s="155"/>
      <c r="B42" s="110" t="s">
        <v>2209</v>
      </c>
      <c r="C42" s="160"/>
      <c r="D42" s="484" t="s">
        <v>1175</v>
      </c>
      <c r="E42" s="38">
        <v>1</v>
      </c>
      <c r="F42" s="38">
        <v>2017</v>
      </c>
      <c r="G42" s="488" t="s">
        <v>592</v>
      </c>
      <c r="H42" s="412">
        <v>28768</v>
      </c>
      <c r="I42" s="350">
        <v>0</v>
      </c>
      <c r="J42" s="22"/>
    </row>
    <row r="43" spans="1:10" ht="26.25">
      <c r="A43" s="155"/>
      <c r="B43" s="110" t="s">
        <v>2208</v>
      </c>
      <c r="C43" s="160"/>
      <c r="D43" s="484" t="s">
        <v>1175</v>
      </c>
      <c r="E43" s="38">
        <v>1</v>
      </c>
      <c r="F43" s="38">
        <v>2017</v>
      </c>
      <c r="G43" s="488" t="s">
        <v>592</v>
      </c>
      <c r="H43" s="412">
        <v>28768</v>
      </c>
      <c r="I43" s="350">
        <v>0</v>
      </c>
      <c r="J43" s="22"/>
    </row>
    <row r="44" spans="1:10" ht="26.25">
      <c r="A44" s="155"/>
      <c r="B44" s="110" t="s">
        <v>2209</v>
      </c>
      <c r="C44" s="160"/>
      <c r="D44" s="484" t="s">
        <v>1175</v>
      </c>
      <c r="E44" s="38">
        <v>1</v>
      </c>
      <c r="F44" s="38">
        <v>2017</v>
      </c>
      <c r="G44" s="488" t="s">
        <v>592</v>
      </c>
      <c r="H44" s="412">
        <v>28768</v>
      </c>
      <c r="I44" s="350">
        <v>0</v>
      </c>
      <c r="J44" s="22"/>
    </row>
    <row r="45" spans="1:10" ht="26.25">
      <c r="A45" s="155"/>
      <c r="B45" s="110" t="s">
        <v>2210</v>
      </c>
      <c r="C45" s="160"/>
      <c r="D45" s="484" t="s">
        <v>1175</v>
      </c>
      <c r="E45" s="38">
        <v>1</v>
      </c>
      <c r="F45" s="38">
        <v>2017</v>
      </c>
      <c r="G45" s="488" t="s">
        <v>592</v>
      </c>
      <c r="H45" s="412">
        <v>28768</v>
      </c>
      <c r="I45" s="350">
        <v>0</v>
      </c>
      <c r="J45" s="22"/>
    </row>
    <row r="46" spans="1:10" ht="26.25">
      <c r="A46" s="155"/>
      <c r="B46" s="110" t="s">
        <v>2211</v>
      </c>
      <c r="C46" s="160"/>
      <c r="D46" s="484" t="s">
        <v>1175</v>
      </c>
      <c r="E46" s="38">
        <v>1</v>
      </c>
      <c r="F46" s="38">
        <v>2017</v>
      </c>
      <c r="G46" s="488" t="s">
        <v>592</v>
      </c>
      <c r="H46" s="412">
        <v>28768</v>
      </c>
      <c r="I46" s="350">
        <v>0</v>
      </c>
      <c r="J46" s="22"/>
    </row>
    <row r="47" spans="1:10" ht="26.25">
      <c r="A47" s="155"/>
      <c r="B47" s="110" t="s">
        <v>2212</v>
      </c>
      <c r="C47" s="160"/>
      <c r="D47" s="484" t="s">
        <v>1171</v>
      </c>
      <c r="E47" s="38">
        <v>1</v>
      </c>
      <c r="F47" s="38">
        <v>2016</v>
      </c>
      <c r="G47" s="488" t="s">
        <v>592</v>
      </c>
      <c r="H47" s="412">
        <v>100265.62</v>
      </c>
      <c r="I47" s="350">
        <v>0</v>
      </c>
      <c r="J47" s="22"/>
    </row>
    <row r="48" spans="1:10" ht="26.25">
      <c r="A48" s="155"/>
      <c r="B48" s="110" t="s">
        <v>2213</v>
      </c>
      <c r="C48" s="160"/>
      <c r="D48" s="484" t="s">
        <v>1172</v>
      </c>
      <c r="E48" s="38">
        <v>1</v>
      </c>
      <c r="F48" s="38">
        <v>2016</v>
      </c>
      <c r="G48" s="488" t="s">
        <v>592</v>
      </c>
      <c r="H48" s="412">
        <v>23625</v>
      </c>
      <c r="I48" s="350">
        <v>0</v>
      </c>
      <c r="J48" s="22"/>
    </row>
    <row r="49" spans="1:10" ht="26.25">
      <c r="A49" s="155"/>
      <c r="B49" s="110" t="s">
        <v>2214</v>
      </c>
      <c r="C49" s="160"/>
      <c r="D49" s="484" t="s">
        <v>1172</v>
      </c>
      <c r="E49" s="38">
        <v>1</v>
      </c>
      <c r="F49" s="38">
        <v>2016</v>
      </c>
      <c r="G49" s="488" t="s">
        <v>592</v>
      </c>
      <c r="H49" s="412">
        <v>23625</v>
      </c>
      <c r="I49" s="350">
        <v>0</v>
      </c>
      <c r="J49" s="22"/>
    </row>
    <row r="50" spans="1:10" ht="26.25">
      <c r="A50" s="155"/>
      <c r="B50" s="110" t="s">
        <v>2215</v>
      </c>
      <c r="C50" s="160"/>
      <c r="D50" s="484" t="s">
        <v>1172</v>
      </c>
      <c r="E50" s="38">
        <v>1</v>
      </c>
      <c r="F50" s="38">
        <v>2016</v>
      </c>
      <c r="G50" s="488" t="s">
        <v>592</v>
      </c>
      <c r="H50" s="412">
        <v>23625</v>
      </c>
      <c r="I50" s="350">
        <v>0</v>
      </c>
      <c r="J50" s="22"/>
    </row>
    <row r="51" spans="1:10" ht="26.25">
      <c r="A51" s="155"/>
      <c r="B51" s="110" t="s">
        <v>2216</v>
      </c>
      <c r="C51" s="160"/>
      <c r="D51" s="484" t="s">
        <v>1172</v>
      </c>
      <c r="E51" s="38">
        <v>1</v>
      </c>
      <c r="F51" s="38">
        <v>2016</v>
      </c>
      <c r="G51" s="488" t="s">
        <v>592</v>
      </c>
      <c r="H51" s="412">
        <v>23625</v>
      </c>
      <c r="I51" s="350">
        <v>0</v>
      </c>
      <c r="J51" s="22"/>
    </row>
    <row r="52" spans="1:10" ht="26.25">
      <c r="A52" s="155"/>
      <c r="B52" s="110" t="s">
        <v>2217</v>
      </c>
      <c r="C52" s="160"/>
      <c r="D52" s="484" t="s">
        <v>1172</v>
      </c>
      <c r="E52" s="38">
        <v>1</v>
      </c>
      <c r="F52" s="38">
        <v>2016</v>
      </c>
      <c r="G52" s="488" t="s">
        <v>592</v>
      </c>
      <c r="H52" s="412">
        <v>23625</v>
      </c>
      <c r="I52" s="350">
        <v>0</v>
      </c>
      <c r="J52" s="22"/>
    </row>
    <row r="53" spans="1:10" ht="26.25">
      <c r="A53" s="155"/>
      <c r="B53" s="110" t="s">
        <v>2218</v>
      </c>
      <c r="C53" s="160"/>
      <c r="D53" s="484" t="s">
        <v>1172</v>
      </c>
      <c r="E53" s="38">
        <v>1</v>
      </c>
      <c r="F53" s="38">
        <v>2016</v>
      </c>
      <c r="G53" s="488" t="s">
        <v>592</v>
      </c>
      <c r="H53" s="412">
        <v>23625</v>
      </c>
      <c r="I53" s="350">
        <v>0</v>
      </c>
      <c r="J53" s="22"/>
    </row>
    <row r="54" spans="1:10" ht="26.25">
      <c r="A54" s="155"/>
      <c r="B54" s="110" t="s">
        <v>2219</v>
      </c>
      <c r="C54" s="160"/>
      <c r="D54" s="484" t="s">
        <v>1172</v>
      </c>
      <c r="E54" s="38">
        <v>1</v>
      </c>
      <c r="F54" s="38">
        <v>2016</v>
      </c>
      <c r="G54" s="488" t="s">
        <v>592</v>
      </c>
      <c r="H54" s="412">
        <v>23625</v>
      </c>
      <c r="I54" s="350">
        <v>0</v>
      </c>
      <c r="J54" s="22"/>
    </row>
    <row r="55" spans="1:10" ht="26.25">
      <c r="A55" s="155"/>
      <c r="B55" s="110" t="s">
        <v>2220</v>
      </c>
      <c r="C55" s="160"/>
      <c r="D55" s="484" t="s">
        <v>1172</v>
      </c>
      <c r="E55" s="38">
        <v>1</v>
      </c>
      <c r="F55" s="38">
        <v>2016</v>
      </c>
      <c r="G55" s="488" t="s">
        <v>592</v>
      </c>
      <c r="H55" s="412">
        <v>23625</v>
      </c>
      <c r="I55" s="350">
        <v>0</v>
      </c>
      <c r="J55" s="22"/>
    </row>
    <row r="56" spans="1:10" ht="26.25">
      <c r="A56" s="155"/>
      <c r="B56" s="110" t="s">
        <v>2221</v>
      </c>
      <c r="C56" s="160"/>
      <c r="D56" s="484" t="s">
        <v>1172</v>
      </c>
      <c r="E56" s="38">
        <v>1</v>
      </c>
      <c r="F56" s="38">
        <v>2016</v>
      </c>
      <c r="G56" s="488" t="s">
        <v>592</v>
      </c>
      <c r="H56" s="412">
        <v>23625</v>
      </c>
      <c r="I56" s="350">
        <v>0</v>
      </c>
      <c r="J56" s="22"/>
    </row>
    <row r="57" spans="1:10" ht="26.25">
      <c r="A57" s="155"/>
      <c r="B57" s="110" t="s">
        <v>2740</v>
      </c>
      <c r="C57" s="160"/>
      <c r="D57" s="484" t="s">
        <v>1172</v>
      </c>
      <c r="E57" s="38">
        <v>1</v>
      </c>
      <c r="F57" s="38">
        <v>2016</v>
      </c>
      <c r="G57" s="488" t="s">
        <v>592</v>
      </c>
      <c r="H57" s="412">
        <v>23625</v>
      </c>
      <c r="I57" s="350">
        <v>0</v>
      </c>
      <c r="J57" s="22"/>
    </row>
    <row r="58" spans="1:10" ht="26.25">
      <c r="A58" s="155"/>
      <c r="B58" s="110" t="s">
        <v>2741</v>
      </c>
      <c r="C58" s="160"/>
      <c r="D58" s="484" t="s">
        <v>796</v>
      </c>
      <c r="E58" s="38">
        <v>1</v>
      </c>
      <c r="F58" s="38">
        <v>2016</v>
      </c>
      <c r="G58" s="488" t="s">
        <v>592</v>
      </c>
      <c r="H58" s="412">
        <v>86000</v>
      </c>
      <c r="I58" s="350">
        <v>0</v>
      </c>
      <c r="J58" s="22"/>
    </row>
    <row r="59" spans="1:10" ht="26.25">
      <c r="A59" s="155"/>
      <c r="B59" s="110" t="s">
        <v>2742</v>
      </c>
      <c r="C59" s="160"/>
      <c r="D59" s="484" t="s">
        <v>796</v>
      </c>
      <c r="E59" s="38">
        <v>1</v>
      </c>
      <c r="F59" s="38">
        <v>2016</v>
      </c>
      <c r="G59" s="488" t="s">
        <v>592</v>
      </c>
      <c r="H59" s="412">
        <v>86000</v>
      </c>
      <c r="I59" s="350">
        <v>0</v>
      </c>
      <c r="J59" s="22"/>
    </row>
    <row r="60" spans="1:10" ht="26.25">
      <c r="A60" s="155"/>
      <c r="B60" s="110" t="s">
        <v>2222</v>
      </c>
      <c r="C60" s="160"/>
      <c r="D60" s="484" t="s">
        <v>1173</v>
      </c>
      <c r="E60" s="38">
        <v>1</v>
      </c>
      <c r="F60" s="38">
        <v>2016</v>
      </c>
      <c r="G60" s="488" t="s">
        <v>592</v>
      </c>
      <c r="H60" s="412">
        <v>26286</v>
      </c>
      <c r="I60" s="350">
        <v>0</v>
      </c>
      <c r="J60" s="22"/>
    </row>
    <row r="61" spans="1:10" ht="26.25">
      <c r="A61" s="155"/>
      <c r="B61" s="110" t="s">
        <v>2223</v>
      </c>
      <c r="C61" s="160"/>
      <c r="D61" s="484" t="s">
        <v>1174</v>
      </c>
      <c r="E61" s="38">
        <v>1</v>
      </c>
      <c r="F61" s="38">
        <v>2016</v>
      </c>
      <c r="G61" s="488" t="s">
        <v>592</v>
      </c>
      <c r="H61" s="412">
        <v>78835</v>
      </c>
      <c r="I61" s="350">
        <v>0</v>
      </c>
      <c r="J61" s="22"/>
    </row>
    <row r="62" spans="1:10" ht="26.25">
      <c r="A62" s="155"/>
      <c r="B62" s="110" t="s">
        <v>2224</v>
      </c>
      <c r="C62" s="160"/>
      <c r="D62" s="84" t="s">
        <v>1170</v>
      </c>
      <c r="E62" s="38">
        <v>2</v>
      </c>
      <c r="F62" s="38">
        <v>2016</v>
      </c>
      <c r="G62" s="488" t="s">
        <v>592</v>
      </c>
      <c r="H62" s="412">
        <v>36011.4</v>
      </c>
      <c r="I62" s="350">
        <v>0</v>
      </c>
      <c r="J62" s="22"/>
    </row>
    <row r="63" spans="1:10" s="5" customFormat="1" ht="25.5">
      <c r="A63" s="155"/>
      <c r="B63" s="56" t="s">
        <v>2225</v>
      </c>
      <c r="C63" s="484"/>
      <c r="D63" s="52" t="s">
        <v>49</v>
      </c>
      <c r="E63" s="24">
        <v>1</v>
      </c>
      <c r="F63" s="24"/>
      <c r="G63" s="488" t="s">
        <v>592</v>
      </c>
      <c r="H63" s="412">
        <v>85000</v>
      </c>
      <c r="I63" s="350">
        <v>0</v>
      </c>
      <c r="J63" s="6"/>
    </row>
    <row r="64" spans="1:10" s="5" customFormat="1" ht="25.5">
      <c r="A64" s="155"/>
      <c r="B64" s="56" t="s">
        <v>2743</v>
      </c>
      <c r="C64" s="484"/>
      <c r="D64" s="52" t="s">
        <v>50</v>
      </c>
      <c r="E64" s="24">
        <v>1</v>
      </c>
      <c r="F64" s="82">
        <v>39811</v>
      </c>
      <c r="G64" s="488" t="s">
        <v>592</v>
      </c>
      <c r="H64" s="412">
        <v>14850</v>
      </c>
      <c r="I64" s="350">
        <v>0</v>
      </c>
      <c r="J64" s="6"/>
    </row>
    <row r="65" spans="1:10" s="5" customFormat="1" ht="25.5">
      <c r="A65" s="155"/>
      <c r="B65" s="56" t="s">
        <v>862</v>
      </c>
      <c r="C65" s="484"/>
      <c r="D65" s="52" t="s">
        <v>50</v>
      </c>
      <c r="E65" s="24">
        <v>1</v>
      </c>
      <c r="F65" s="82">
        <v>39811</v>
      </c>
      <c r="G65" s="488" t="s">
        <v>592</v>
      </c>
      <c r="H65" s="412">
        <v>14850</v>
      </c>
      <c r="I65" s="350">
        <v>0</v>
      </c>
      <c r="J65" s="6"/>
    </row>
    <row r="66" spans="1:10" s="5" customFormat="1" ht="25.5">
      <c r="A66" s="155"/>
      <c r="B66" s="56" t="s">
        <v>2744</v>
      </c>
      <c r="C66" s="484"/>
      <c r="D66" s="52" t="s">
        <v>51</v>
      </c>
      <c r="E66" s="24">
        <v>1</v>
      </c>
      <c r="F66" s="82">
        <v>37347</v>
      </c>
      <c r="G66" s="488" t="s">
        <v>592</v>
      </c>
      <c r="H66" s="412">
        <v>21256.78</v>
      </c>
      <c r="I66" s="350">
        <v>0</v>
      </c>
      <c r="J66" s="6"/>
    </row>
    <row r="67" spans="1:10" s="5" customFormat="1" ht="38.25">
      <c r="A67" s="155"/>
      <c r="B67" s="56" t="s">
        <v>2745</v>
      </c>
      <c r="C67" s="484"/>
      <c r="D67" s="52" t="s">
        <v>53</v>
      </c>
      <c r="E67" s="24">
        <v>1</v>
      </c>
      <c r="F67" s="82">
        <v>39113</v>
      </c>
      <c r="G67" s="488" t="s">
        <v>592</v>
      </c>
      <c r="H67" s="412">
        <v>16906.73</v>
      </c>
      <c r="I67" s="350">
        <v>0</v>
      </c>
      <c r="J67" s="6"/>
    </row>
    <row r="68" spans="1:10" s="5" customFormat="1" ht="25.5">
      <c r="A68" s="155"/>
      <c r="B68" s="56" t="s">
        <v>2746</v>
      </c>
      <c r="C68" s="484"/>
      <c r="D68" s="52" t="s">
        <v>52</v>
      </c>
      <c r="E68" s="24">
        <v>1</v>
      </c>
      <c r="F68" s="24"/>
      <c r="G68" s="488" t="s">
        <v>592</v>
      </c>
      <c r="H68" s="412">
        <v>16906.73</v>
      </c>
      <c r="I68" s="350">
        <v>0</v>
      </c>
      <c r="J68" s="6"/>
    </row>
    <row r="69" spans="1:10" s="5" customFormat="1" ht="25.5">
      <c r="A69" s="155"/>
      <c r="B69" s="56" t="s">
        <v>2747</v>
      </c>
      <c r="C69" s="484"/>
      <c r="D69" s="52" t="s">
        <v>54</v>
      </c>
      <c r="E69" s="24">
        <v>1</v>
      </c>
      <c r="F69" s="82">
        <v>38412</v>
      </c>
      <c r="G69" s="488" t="s">
        <v>592</v>
      </c>
      <c r="H69" s="412">
        <v>16476.93</v>
      </c>
      <c r="I69" s="350">
        <v>0</v>
      </c>
      <c r="J69" s="6"/>
    </row>
    <row r="70" spans="1:10" s="5" customFormat="1" ht="25.5">
      <c r="A70" s="155"/>
      <c r="B70" s="56" t="s">
        <v>2748</v>
      </c>
      <c r="C70" s="484"/>
      <c r="D70" s="52" t="s">
        <v>55</v>
      </c>
      <c r="E70" s="24">
        <v>1</v>
      </c>
      <c r="F70" s="24"/>
      <c r="G70" s="488" t="s">
        <v>592</v>
      </c>
      <c r="H70" s="412">
        <v>17478</v>
      </c>
      <c r="I70" s="350">
        <v>0</v>
      </c>
      <c r="J70" s="6"/>
    </row>
    <row r="71" spans="1:10" s="5" customFormat="1" ht="25.5">
      <c r="A71" s="155"/>
      <c r="B71" s="56" t="s">
        <v>2749</v>
      </c>
      <c r="C71" s="484"/>
      <c r="D71" s="52" t="s">
        <v>56</v>
      </c>
      <c r="E71" s="24">
        <v>1</v>
      </c>
      <c r="F71" s="24"/>
      <c r="G71" s="488" t="s">
        <v>592</v>
      </c>
      <c r="H71" s="412">
        <v>17478</v>
      </c>
      <c r="I71" s="350">
        <v>0</v>
      </c>
      <c r="J71" s="6"/>
    </row>
    <row r="72" spans="1:10" s="5" customFormat="1" ht="25.5">
      <c r="A72" s="155"/>
      <c r="B72" s="56" t="s">
        <v>2750</v>
      </c>
      <c r="C72" s="484"/>
      <c r="D72" s="52" t="s">
        <v>56</v>
      </c>
      <c r="E72" s="24">
        <v>1</v>
      </c>
      <c r="F72" s="24"/>
      <c r="G72" s="488" t="s">
        <v>592</v>
      </c>
      <c r="H72" s="412">
        <v>17478</v>
      </c>
      <c r="I72" s="350">
        <v>0</v>
      </c>
      <c r="J72" s="6"/>
    </row>
    <row r="73" spans="1:10" s="5" customFormat="1" ht="25.5">
      <c r="A73" s="155"/>
      <c r="B73" s="56" t="s">
        <v>2751</v>
      </c>
      <c r="C73" s="484"/>
      <c r="D73" s="52" t="s">
        <v>57</v>
      </c>
      <c r="E73" s="24">
        <v>1</v>
      </c>
      <c r="F73" s="24" t="s">
        <v>59</v>
      </c>
      <c r="G73" s="488" t="s">
        <v>592</v>
      </c>
      <c r="H73" s="412">
        <v>23400</v>
      </c>
      <c r="I73" s="350">
        <v>0</v>
      </c>
      <c r="J73" s="6"/>
    </row>
    <row r="74" spans="1:10" s="5" customFormat="1" ht="25.5">
      <c r="A74" s="155"/>
      <c r="B74" s="56" t="s">
        <v>2752</v>
      </c>
      <c r="C74" s="484"/>
      <c r="D74" s="52" t="s">
        <v>60</v>
      </c>
      <c r="E74" s="24">
        <v>1</v>
      </c>
      <c r="F74" s="24" t="s">
        <v>59</v>
      </c>
      <c r="G74" s="488" t="s">
        <v>592</v>
      </c>
      <c r="H74" s="412">
        <v>18848</v>
      </c>
      <c r="I74" s="350">
        <v>0</v>
      </c>
      <c r="J74" s="6"/>
    </row>
    <row r="75" spans="1:10" s="5" customFormat="1" ht="25.5">
      <c r="A75" s="155"/>
      <c r="B75" s="56" t="s">
        <v>2753</v>
      </c>
      <c r="C75" s="484"/>
      <c r="D75" s="52" t="s">
        <v>62</v>
      </c>
      <c r="E75" s="24">
        <v>1</v>
      </c>
      <c r="F75" s="24" t="s">
        <v>59</v>
      </c>
      <c r="G75" s="488" t="s">
        <v>592</v>
      </c>
      <c r="H75" s="412">
        <v>17940</v>
      </c>
      <c r="I75" s="350">
        <v>0</v>
      </c>
      <c r="J75" s="6"/>
    </row>
    <row r="76" spans="1:10" s="5" customFormat="1" ht="25.5">
      <c r="A76" s="155"/>
      <c r="B76" s="56" t="s">
        <v>2226</v>
      </c>
      <c r="C76" s="484"/>
      <c r="D76" s="52" t="s">
        <v>63</v>
      </c>
      <c r="E76" s="24">
        <v>1</v>
      </c>
      <c r="F76" s="24" t="s">
        <v>64</v>
      </c>
      <c r="G76" s="488" t="s">
        <v>592</v>
      </c>
      <c r="H76" s="412">
        <v>504344</v>
      </c>
      <c r="I76" s="350">
        <v>0</v>
      </c>
      <c r="J76" s="6"/>
    </row>
    <row r="77" spans="1:10" s="5" customFormat="1" ht="25.5">
      <c r="A77" s="155"/>
      <c r="B77" s="56" t="s">
        <v>2754</v>
      </c>
      <c r="C77" s="484"/>
      <c r="D77" s="52" t="s">
        <v>65</v>
      </c>
      <c r="E77" s="24">
        <v>1</v>
      </c>
      <c r="F77" s="24" t="s">
        <v>59</v>
      </c>
      <c r="G77" s="488" t="s">
        <v>592</v>
      </c>
      <c r="H77" s="412">
        <v>39453.97</v>
      </c>
      <c r="I77" s="350">
        <v>0</v>
      </c>
      <c r="J77" s="6"/>
    </row>
    <row r="78" spans="1:10" s="5" customFormat="1" ht="25.5">
      <c r="A78" s="155"/>
      <c r="B78" s="56" t="s">
        <v>2755</v>
      </c>
      <c r="C78" s="484"/>
      <c r="D78" s="52" t="s">
        <v>65</v>
      </c>
      <c r="E78" s="24">
        <v>1</v>
      </c>
      <c r="F78" s="24" t="s">
        <v>61</v>
      </c>
      <c r="G78" s="488" t="s">
        <v>592</v>
      </c>
      <c r="H78" s="412">
        <v>39453.97</v>
      </c>
      <c r="I78" s="350">
        <v>0</v>
      </c>
      <c r="J78" s="6"/>
    </row>
    <row r="79" spans="1:10" s="5" customFormat="1" ht="25.5">
      <c r="A79" s="155"/>
      <c r="B79" s="56" t="s">
        <v>2756</v>
      </c>
      <c r="C79" s="484"/>
      <c r="D79" s="52" t="s">
        <v>66</v>
      </c>
      <c r="E79" s="24">
        <v>1</v>
      </c>
      <c r="F79" s="24" t="s">
        <v>59</v>
      </c>
      <c r="G79" s="488" t="s">
        <v>592</v>
      </c>
      <c r="H79" s="412">
        <v>12240</v>
      </c>
      <c r="I79" s="350">
        <v>0</v>
      </c>
      <c r="J79" s="6"/>
    </row>
    <row r="80" spans="1:10" s="5" customFormat="1" ht="25.5">
      <c r="A80" s="155"/>
      <c r="B80" s="56" t="s">
        <v>2757</v>
      </c>
      <c r="C80" s="484"/>
      <c r="D80" s="52" t="s">
        <v>72</v>
      </c>
      <c r="E80" s="24">
        <v>1</v>
      </c>
      <c r="F80" s="24" t="s">
        <v>59</v>
      </c>
      <c r="G80" s="488" t="s">
        <v>592</v>
      </c>
      <c r="H80" s="412">
        <v>12521.42</v>
      </c>
      <c r="I80" s="350">
        <v>0</v>
      </c>
      <c r="J80" s="6"/>
    </row>
    <row r="81" spans="1:10" s="5" customFormat="1" ht="25.5">
      <c r="A81" s="155"/>
      <c r="B81" s="56" t="s">
        <v>2758</v>
      </c>
      <c r="C81" s="484"/>
      <c r="D81" s="52" t="s">
        <v>1222</v>
      </c>
      <c r="E81" s="24">
        <v>1</v>
      </c>
      <c r="F81" s="24">
        <v>2011</v>
      </c>
      <c r="G81" s="488" t="s">
        <v>592</v>
      </c>
      <c r="H81" s="412">
        <v>18000</v>
      </c>
      <c r="I81" s="350">
        <v>0</v>
      </c>
      <c r="J81" s="6"/>
    </row>
    <row r="82" spans="1:10" s="5" customFormat="1" ht="25.5">
      <c r="A82" s="155"/>
      <c r="B82" s="56" t="s">
        <v>2227</v>
      </c>
      <c r="C82" s="484"/>
      <c r="D82" s="52" t="s">
        <v>73</v>
      </c>
      <c r="E82" s="24">
        <v>1</v>
      </c>
      <c r="F82" s="24" t="s">
        <v>59</v>
      </c>
      <c r="G82" s="488" t="s">
        <v>592</v>
      </c>
      <c r="H82" s="412">
        <v>14223.51</v>
      </c>
      <c r="I82" s="350">
        <v>0</v>
      </c>
      <c r="J82" s="6"/>
    </row>
    <row r="83" spans="1:10" s="5" customFormat="1" ht="25.5">
      <c r="A83" s="155"/>
      <c r="B83" s="56" t="s">
        <v>2759</v>
      </c>
      <c r="C83" s="484"/>
      <c r="D83" s="52" t="s">
        <v>74</v>
      </c>
      <c r="E83" s="24">
        <v>1</v>
      </c>
      <c r="F83" s="24" t="s">
        <v>59</v>
      </c>
      <c r="G83" s="488" t="s">
        <v>592</v>
      </c>
      <c r="H83" s="412">
        <v>11453.12</v>
      </c>
      <c r="I83" s="350">
        <v>0</v>
      </c>
      <c r="J83" s="6"/>
    </row>
    <row r="84" spans="1:10" s="5" customFormat="1" ht="25.5">
      <c r="A84" s="155"/>
      <c r="B84" s="56" t="s">
        <v>2228</v>
      </c>
      <c r="C84" s="484"/>
      <c r="D84" s="52" t="s">
        <v>75</v>
      </c>
      <c r="E84" s="24">
        <v>1</v>
      </c>
      <c r="F84" s="24" t="s">
        <v>59</v>
      </c>
      <c r="G84" s="488" t="s">
        <v>592</v>
      </c>
      <c r="H84" s="412">
        <v>21377.07</v>
      </c>
      <c r="I84" s="350">
        <v>0</v>
      </c>
      <c r="J84" s="6"/>
    </row>
    <row r="85" spans="1:10" s="5" customFormat="1" ht="25.5">
      <c r="A85" s="283"/>
      <c r="B85" s="56" t="s">
        <v>2229</v>
      </c>
      <c r="C85" s="484"/>
      <c r="D85" s="52" t="s">
        <v>682</v>
      </c>
      <c r="E85" s="24">
        <v>1</v>
      </c>
      <c r="F85" s="24">
        <v>2012</v>
      </c>
      <c r="G85" s="488" t="s">
        <v>592</v>
      </c>
      <c r="H85" s="412">
        <v>12500</v>
      </c>
      <c r="I85" s="350">
        <v>0</v>
      </c>
      <c r="J85" s="6"/>
    </row>
    <row r="86" spans="1:10" s="5" customFormat="1" ht="25.5">
      <c r="A86" s="283"/>
      <c r="B86" s="56" t="s">
        <v>2230</v>
      </c>
      <c r="C86" s="484"/>
      <c r="D86" s="52" t="s">
        <v>27</v>
      </c>
      <c r="E86" s="24">
        <v>1</v>
      </c>
      <c r="F86" s="82">
        <v>39954</v>
      </c>
      <c r="G86" s="488" t="s">
        <v>592</v>
      </c>
      <c r="H86" s="412">
        <v>55256</v>
      </c>
      <c r="I86" s="350">
        <v>0</v>
      </c>
      <c r="J86" s="6"/>
    </row>
    <row r="87" spans="1:10" s="5" customFormat="1" ht="25.5">
      <c r="A87" s="283"/>
      <c r="B87" s="56" t="s">
        <v>2231</v>
      </c>
      <c r="C87" s="484"/>
      <c r="D87" s="52" t="s">
        <v>699</v>
      </c>
      <c r="E87" s="24">
        <v>1</v>
      </c>
      <c r="F87" s="83">
        <v>2012</v>
      </c>
      <c r="G87" s="488" t="s">
        <v>592</v>
      </c>
      <c r="H87" s="412">
        <v>15000</v>
      </c>
      <c r="I87" s="350">
        <v>0</v>
      </c>
      <c r="J87" s="6"/>
    </row>
    <row r="88" spans="1:10" s="5" customFormat="1" ht="25.5">
      <c r="A88" s="155"/>
      <c r="B88" s="56" t="s">
        <v>2232</v>
      </c>
      <c r="C88" s="484"/>
      <c r="D88" s="52" t="s">
        <v>77</v>
      </c>
      <c r="E88" s="24">
        <v>1</v>
      </c>
      <c r="F88" s="24">
        <v>2007</v>
      </c>
      <c r="G88" s="488" t="s">
        <v>592</v>
      </c>
      <c r="H88" s="412">
        <v>14500</v>
      </c>
      <c r="I88" s="350">
        <v>0</v>
      </c>
      <c r="J88" s="6"/>
    </row>
    <row r="89" spans="1:10" s="5" customFormat="1" ht="25.5">
      <c r="A89" s="155"/>
      <c r="B89" s="56" t="s">
        <v>2233</v>
      </c>
      <c r="C89" s="484"/>
      <c r="D89" s="52" t="s">
        <v>77</v>
      </c>
      <c r="E89" s="24">
        <v>1</v>
      </c>
      <c r="F89" s="24">
        <v>2007</v>
      </c>
      <c r="G89" s="488" t="s">
        <v>592</v>
      </c>
      <c r="H89" s="412">
        <v>14500</v>
      </c>
      <c r="I89" s="350">
        <v>0</v>
      </c>
      <c r="J89" s="6"/>
    </row>
    <row r="90" spans="1:10" s="5" customFormat="1" ht="25.5">
      <c r="A90" s="155"/>
      <c r="B90" s="56" t="s">
        <v>2234</v>
      </c>
      <c r="C90" s="484"/>
      <c r="D90" s="52" t="s">
        <v>78</v>
      </c>
      <c r="E90" s="24">
        <v>1</v>
      </c>
      <c r="F90" s="24">
        <v>2007</v>
      </c>
      <c r="G90" s="488" t="s">
        <v>592</v>
      </c>
      <c r="H90" s="412">
        <v>14500</v>
      </c>
      <c r="I90" s="350">
        <v>0</v>
      </c>
      <c r="J90" s="6"/>
    </row>
    <row r="91" spans="1:10" s="5" customFormat="1" ht="25.5">
      <c r="A91" s="155"/>
      <c r="B91" s="56" t="s">
        <v>2235</v>
      </c>
      <c r="C91" s="484"/>
      <c r="D91" s="52" t="s">
        <v>161</v>
      </c>
      <c r="E91" s="24"/>
      <c r="F91" s="24">
        <v>2007</v>
      </c>
      <c r="G91" s="488" t="s">
        <v>592</v>
      </c>
      <c r="H91" s="412">
        <v>14500</v>
      </c>
      <c r="I91" s="350">
        <v>0</v>
      </c>
      <c r="J91" s="6"/>
    </row>
    <row r="92" spans="1:10" s="5" customFormat="1" ht="25.5">
      <c r="A92" s="155"/>
      <c r="B92" s="56" t="s">
        <v>2236</v>
      </c>
      <c r="C92" s="484"/>
      <c r="D92" s="52" t="s">
        <v>78</v>
      </c>
      <c r="E92" s="24">
        <v>1</v>
      </c>
      <c r="F92" s="24">
        <v>2007</v>
      </c>
      <c r="G92" s="488" t="s">
        <v>592</v>
      </c>
      <c r="H92" s="412">
        <v>14000</v>
      </c>
      <c r="I92" s="350">
        <v>0</v>
      </c>
      <c r="J92" s="6"/>
    </row>
    <row r="93" spans="1:10" s="5" customFormat="1" ht="25.5">
      <c r="A93" s="155"/>
      <c r="B93" s="56" t="s">
        <v>2237</v>
      </c>
      <c r="C93" s="484"/>
      <c r="D93" s="52" t="s">
        <v>1028</v>
      </c>
      <c r="E93" s="24">
        <v>1</v>
      </c>
      <c r="F93" s="24">
        <v>2007</v>
      </c>
      <c r="G93" s="488" t="s">
        <v>592</v>
      </c>
      <c r="H93" s="412">
        <v>23856</v>
      </c>
      <c r="I93" s="350">
        <v>0</v>
      </c>
      <c r="J93" s="6"/>
    </row>
    <row r="94" spans="1:10" s="5" customFormat="1" ht="25.5">
      <c r="A94" s="155"/>
      <c r="B94" s="56" t="s">
        <v>2238</v>
      </c>
      <c r="C94" s="484"/>
      <c r="D94" s="52" t="s">
        <v>79</v>
      </c>
      <c r="E94" s="24">
        <v>1</v>
      </c>
      <c r="F94" s="24" t="s">
        <v>80</v>
      </c>
      <c r="G94" s="488" t="s">
        <v>592</v>
      </c>
      <c r="H94" s="412">
        <v>13602.38</v>
      </c>
      <c r="I94" s="350">
        <v>0</v>
      </c>
      <c r="J94" s="6"/>
    </row>
    <row r="95" spans="1:10" s="5" customFormat="1" ht="25.5">
      <c r="A95" s="155"/>
      <c r="B95" s="56" t="s">
        <v>2239</v>
      </c>
      <c r="C95" s="484"/>
      <c r="D95" s="52" t="s">
        <v>81</v>
      </c>
      <c r="E95" s="24">
        <v>1</v>
      </c>
      <c r="F95" s="24" t="s">
        <v>70</v>
      </c>
      <c r="G95" s="488" t="s">
        <v>592</v>
      </c>
      <c r="H95" s="412">
        <v>629270.81000000006</v>
      </c>
      <c r="I95" s="350">
        <v>0</v>
      </c>
      <c r="J95" s="6"/>
    </row>
    <row r="96" spans="1:10" s="5" customFormat="1" ht="25.5">
      <c r="A96" s="155"/>
      <c r="B96" s="56" t="s">
        <v>2240</v>
      </c>
      <c r="C96" s="484"/>
      <c r="D96" s="52" t="s">
        <v>83</v>
      </c>
      <c r="E96" s="148"/>
      <c r="F96" s="24" t="s">
        <v>76</v>
      </c>
      <c r="G96" s="488" t="s">
        <v>592</v>
      </c>
      <c r="H96" s="412">
        <v>19833.41</v>
      </c>
      <c r="I96" s="350">
        <v>0</v>
      </c>
      <c r="J96" s="6"/>
    </row>
    <row r="97" spans="1:10" s="5" customFormat="1" ht="25.5">
      <c r="A97" s="155"/>
      <c r="B97" s="56" t="s">
        <v>2760</v>
      </c>
      <c r="C97" s="484"/>
      <c r="D97" s="52" t="s">
        <v>57</v>
      </c>
      <c r="E97" s="127"/>
      <c r="F97" s="24" t="s">
        <v>68</v>
      </c>
      <c r="G97" s="488" t="s">
        <v>592</v>
      </c>
      <c r="H97" s="412">
        <v>19833.41</v>
      </c>
      <c r="I97" s="350">
        <v>0</v>
      </c>
      <c r="J97" s="6"/>
    </row>
    <row r="98" spans="1:10" s="5" customFormat="1" ht="25.5">
      <c r="A98" s="155"/>
      <c r="B98" s="56" t="s">
        <v>2761</v>
      </c>
      <c r="C98" s="484"/>
      <c r="D98" s="52" t="s">
        <v>574</v>
      </c>
      <c r="E98" s="24">
        <v>1</v>
      </c>
      <c r="F98" s="24" t="s">
        <v>84</v>
      </c>
      <c r="G98" s="488" t="s">
        <v>592</v>
      </c>
      <c r="H98" s="412">
        <v>11682.06</v>
      </c>
      <c r="I98" s="350">
        <v>0</v>
      </c>
      <c r="J98" s="6"/>
    </row>
    <row r="99" spans="1:10" s="5" customFormat="1" ht="25.5">
      <c r="A99" s="155"/>
      <c r="B99" s="56" t="s">
        <v>2762</v>
      </c>
      <c r="C99" s="484"/>
      <c r="D99" s="52" t="s">
        <v>66</v>
      </c>
      <c r="E99" s="24">
        <v>1</v>
      </c>
      <c r="F99" s="24" t="s">
        <v>85</v>
      </c>
      <c r="G99" s="488" t="s">
        <v>592</v>
      </c>
      <c r="H99" s="412">
        <v>11885.44</v>
      </c>
      <c r="I99" s="350">
        <v>0</v>
      </c>
      <c r="J99" s="6"/>
    </row>
    <row r="100" spans="1:10" s="5" customFormat="1" ht="25.5">
      <c r="A100" s="155"/>
      <c r="B100" s="56" t="s">
        <v>2241</v>
      </c>
      <c r="C100" s="484"/>
      <c r="D100" s="52" t="s">
        <v>86</v>
      </c>
      <c r="E100" s="24">
        <v>1</v>
      </c>
      <c r="F100" s="24">
        <v>2010</v>
      </c>
      <c r="G100" s="488" t="s">
        <v>592</v>
      </c>
      <c r="H100" s="412">
        <v>82650</v>
      </c>
      <c r="I100" s="350">
        <v>0</v>
      </c>
      <c r="J100" s="6"/>
    </row>
    <row r="101" spans="1:10" ht="26.25">
      <c r="A101" s="155"/>
      <c r="B101" s="56" t="s">
        <v>2242</v>
      </c>
      <c r="C101" s="160"/>
      <c r="D101" s="52" t="s">
        <v>87</v>
      </c>
      <c r="E101" s="38">
        <v>1</v>
      </c>
      <c r="F101" s="38">
        <v>2008</v>
      </c>
      <c r="G101" s="488" t="s">
        <v>592</v>
      </c>
      <c r="H101" s="412">
        <v>61870</v>
      </c>
      <c r="I101" s="441">
        <v>0</v>
      </c>
      <c r="J101" s="22"/>
    </row>
    <row r="102" spans="1:10" ht="26.25">
      <c r="A102" s="155"/>
      <c r="B102" s="56" t="s">
        <v>2763</v>
      </c>
      <c r="C102" s="160"/>
      <c r="D102" s="52" t="s">
        <v>683</v>
      </c>
      <c r="E102" s="38">
        <v>1</v>
      </c>
      <c r="F102" s="38">
        <v>2012</v>
      </c>
      <c r="G102" s="488" t="s">
        <v>592</v>
      </c>
      <c r="H102" s="412">
        <v>29990</v>
      </c>
      <c r="I102" s="441">
        <v>0</v>
      </c>
      <c r="J102" s="22"/>
    </row>
    <row r="103" spans="1:10" ht="26.25">
      <c r="A103" s="155"/>
      <c r="B103" s="241" t="s">
        <v>2764</v>
      </c>
      <c r="C103" s="160"/>
      <c r="D103" s="484" t="s">
        <v>701</v>
      </c>
      <c r="E103" s="38">
        <v>1</v>
      </c>
      <c r="F103" s="38">
        <v>2012</v>
      </c>
      <c r="G103" s="488" t="s">
        <v>592</v>
      </c>
      <c r="H103" s="412">
        <v>15000</v>
      </c>
      <c r="I103" s="350">
        <v>0</v>
      </c>
      <c r="J103" s="22"/>
    </row>
    <row r="104" spans="1:10" ht="26.25">
      <c r="A104" s="155"/>
      <c r="B104" s="56" t="s">
        <v>2243</v>
      </c>
      <c r="C104" s="160"/>
      <c r="D104" s="484" t="s">
        <v>1030</v>
      </c>
      <c r="E104" s="38">
        <v>1</v>
      </c>
      <c r="F104" s="38">
        <v>2013</v>
      </c>
      <c r="G104" s="488" t="s">
        <v>592</v>
      </c>
      <c r="H104" s="412">
        <v>30000</v>
      </c>
      <c r="I104" s="350">
        <v>0</v>
      </c>
      <c r="J104" s="22"/>
    </row>
    <row r="105" spans="1:10" ht="26.25">
      <c r="A105" s="155"/>
      <c r="B105" s="56" t="s">
        <v>2765</v>
      </c>
      <c r="C105" s="160"/>
      <c r="D105" s="484" t="s">
        <v>14</v>
      </c>
      <c r="E105" s="38">
        <v>1</v>
      </c>
      <c r="F105" s="38">
        <v>2013</v>
      </c>
      <c r="G105" s="488" t="s">
        <v>592</v>
      </c>
      <c r="H105" s="412">
        <v>14000</v>
      </c>
      <c r="I105" s="350">
        <v>0</v>
      </c>
      <c r="J105" s="22"/>
    </row>
    <row r="106" spans="1:10" ht="26.25">
      <c r="A106" s="155"/>
      <c r="B106" s="56" t="s">
        <v>2766</v>
      </c>
      <c r="C106" s="160"/>
      <c r="D106" s="484" t="s">
        <v>2</v>
      </c>
      <c r="E106" s="38">
        <v>1</v>
      </c>
      <c r="F106" s="38">
        <v>2013</v>
      </c>
      <c r="G106" s="488" t="s">
        <v>592</v>
      </c>
      <c r="H106" s="412">
        <v>10990</v>
      </c>
      <c r="I106" s="350">
        <v>0</v>
      </c>
      <c r="J106" s="22"/>
    </row>
    <row r="107" spans="1:10" ht="26.25">
      <c r="A107" s="155"/>
      <c r="B107" s="56" t="s">
        <v>2767</v>
      </c>
      <c r="C107" s="160"/>
      <c r="D107" s="484" t="s">
        <v>1037</v>
      </c>
      <c r="E107" s="38">
        <v>1</v>
      </c>
      <c r="F107" s="38">
        <v>2013</v>
      </c>
      <c r="G107" s="488" t="s">
        <v>592</v>
      </c>
      <c r="H107" s="412">
        <v>77985</v>
      </c>
      <c r="I107" s="350">
        <v>0</v>
      </c>
      <c r="J107" s="22"/>
    </row>
    <row r="108" spans="1:10" ht="26.25">
      <c r="A108" s="155"/>
      <c r="B108" s="56" t="s">
        <v>2768</v>
      </c>
      <c r="C108" s="160"/>
      <c r="D108" s="484" t="s">
        <v>1033</v>
      </c>
      <c r="E108" s="38">
        <v>1</v>
      </c>
      <c r="F108" s="38">
        <v>2014</v>
      </c>
      <c r="G108" s="488" t="s">
        <v>592</v>
      </c>
      <c r="H108" s="412">
        <v>14500</v>
      </c>
      <c r="I108" s="350">
        <v>0</v>
      </c>
      <c r="J108" s="22"/>
    </row>
    <row r="109" spans="1:10" ht="26.25">
      <c r="A109" s="155"/>
      <c r="B109" s="56" t="s">
        <v>2769</v>
      </c>
      <c r="C109" s="160"/>
      <c r="D109" s="484" t="s">
        <v>575</v>
      </c>
      <c r="E109" s="38">
        <v>3</v>
      </c>
      <c r="F109" s="38">
        <v>2014</v>
      </c>
      <c r="G109" s="488" t="s">
        <v>592</v>
      </c>
      <c r="H109" s="412">
        <v>58170</v>
      </c>
      <c r="I109" s="350">
        <v>0</v>
      </c>
      <c r="J109" s="22"/>
    </row>
    <row r="110" spans="1:10" ht="26.25">
      <c r="A110" s="155"/>
      <c r="B110" s="56" t="s">
        <v>2770</v>
      </c>
      <c r="C110" s="160"/>
      <c r="D110" s="484" t="s">
        <v>1034</v>
      </c>
      <c r="E110" s="38">
        <v>5</v>
      </c>
      <c r="F110" s="38">
        <v>2014</v>
      </c>
      <c r="G110" s="488" t="s">
        <v>592</v>
      </c>
      <c r="H110" s="412">
        <v>106840</v>
      </c>
      <c r="I110" s="350">
        <v>0</v>
      </c>
      <c r="J110" s="22"/>
    </row>
    <row r="111" spans="1:10" ht="26.25">
      <c r="A111" s="155"/>
      <c r="B111" s="56" t="s">
        <v>2767</v>
      </c>
      <c r="C111" s="160"/>
      <c r="D111" s="484" t="s">
        <v>14</v>
      </c>
      <c r="E111" s="38">
        <v>2</v>
      </c>
      <c r="F111" s="38">
        <v>2014</v>
      </c>
      <c r="G111" s="488" t="s">
        <v>592</v>
      </c>
      <c r="H111" s="412">
        <v>26840</v>
      </c>
      <c r="I111" s="350">
        <v>0</v>
      </c>
      <c r="J111" s="22"/>
    </row>
    <row r="112" spans="1:10" ht="26.25">
      <c r="A112" s="155"/>
      <c r="B112" s="56" t="s">
        <v>2768</v>
      </c>
      <c r="C112" s="160"/>
      <c r="D112" s="52" t="s">
        <v>1029</v>
      </c>
      <c r="E112" s="24">
        <v>1</v>
      </c>
      <c r="F112" s="24">
        <v>2015</v>
      </c>
      <c r="G112" s="488" t="s">
        <v>592</v>
      </c>
      <c r="H112" s="412">
        <v>15700</v>
      </c>
      <c r="I112" s="350">
        <v>0</v>
      </c>
      <c r="J112" s="22"/>
    </row>
    <row r="113" spans="1:10" ht="26.25">
      <c r="A113" s="155"/>
      <c r="B113" s="56" t="s">
        <v>2769</v>
      </c>
      <c r="C113" s="160"/>
      <c r="D113" s="484" t="s">
        <v>1031</v>
      </c>
      <c r="E113" s="38">
        <v>3</v>
      </c>
      <c r="F113" s="38">
        <v>2015</v>
      </c>
      <c r="G113" s="488" t="s">
        <v>592</v>
      </c>
      <c r="H113" s="412">
        <v>84600</v>
      </c>
      <c r="I113" s="350">
        <v>0</v>
      </c>
      <c r="J113" s="22"/>
    </row>
    <row r="114" spans="1:10" ht="26.25">
      <c r="A114" s="155"/>
      <c r="B114" s="56" t="s">
        <v>2770</v>
      </c>
      <c r="C114" s="160"/>
      <c r="D114" s="484" t="s">
        <v>1306</v>
      </c>
      <c r="E114" s="38">
        <v>3</v>
      </c>
      <c r="F114" s="38">
        <v>2015</v>
      </c>
      <c r="G114" s="488" t="s">
        <v>592</v>
      </c>
      <c r="H114" s="412">
        <v>57000</v>
      </c>
      <c r="I114" s="350">
        <v>0</v>
      </c>
      <c r="J114" s="22"/>
    </row>
    <row r="115" spans="1:10" ht="26.25">
      <c r="A115" s="155"/>
      <c r="B115" s="56" t="s">
        <v>2771</v>
      </c>
      <c r="C115" s="160"/>
      <c r="D115" s="484" t="s">
        <v>1038</v>
      </c>
      <c r="E115" s="38">
        <v>1</v>
      </c>
      <c r="F115" s="38">
        <v>2015</v>
      </c>
      <c r="G115" s="488" t="s">
        <v>592</v>
      </c>
      <c r="H115" s="412">
        <v>15990</v>
      </c>
      <c r="I115" s="350">
        <v>0</v>
      </c>
      <c r="J115" s="22"/>
    </row>
    <row r="116" spans="1:10" ht="26.25">
      <c r="A116" s="155"/>
      <c r="B116" s="56" t="s">
        <v>2772</v>
      </c>
      <c r="C116" s="160"/>
      <c r="D116" s="84" t="s">
        <v>1039</v>
      </c>
      <c r="E116" s="38">
        <v>1</v>
      </c>
      <c r="F116" s="38">
        <v>2015</v>
      </c>
      <c r="G116" s="488" t="s">
        <v>592</v>
      </c>
      <c r="H116" s="412">
        <v>43500</v>
      </c>
      <c r="I116" s="350">
        <v>17607</v>
      </c>
      <c r="J116" s="22"/>
    </row>
    <row r="117" spans="1:10" ht="26.25">
      <c r="A117" s="155"/>
      <c r="B117" s="56" t="s">
        <v>2773</v>
      </c>
      <c r="C117" s="160"/>
      <c r="D117" s="484" t="s">
        <v>1040</v>
      </c>
      <c r="E117" s="38">
        <v>1</v>
      </c>
      <c r="F117" s="38">
        <v>2015</v>
      </c>
      <c r="G117" s="488" t="s">
        <v>592</v>
      </c>
      <c r="H117" s="412">
        <v>13000</v>
      </c>
      <c r="I117" s="350">
        <v>0</v>
      </c>
      <c r="J117" s="22"/>
    </row>
    <row r="118" spans="1:10" ht="26.25">
      <c r="A118" s="155"/>
      <c r="B118" s="56" t="s">
        <v>2244</v>
      </c>
      <c r="C118" s="160"/>
      <c r="D118" s="484" t="s">
        <v>1029</v>
      </c>
      <c r="E118" s="38">
        <v>1</v>
      </c>
      <c r="F118" s="38">
        <v>2015</v>
      </c>
      <c r="G118" s="488" t="s">
        <v>592</v>
      </c>
      <c r="H118" s="412">
        <v>12990</v>
      </c>
      <c r="I118" s="350">
        <v>0</v>
      </c>
      <c r="J118" s="22"/>
    </row>
    <row r="119" spans="1:10" ht="26.25">
      <c r="A119" s="155"/>
      <c r="B119" s="56" t="s">
        <v>2245</v>
      </c>
      <c r="C119" s="160"/>
      <c r="D119" s="484" t="s">
        <v>1041</v>
      </c>
      <c r="E119" s="38">
        <v>1</v>
      </c>
      <c r="F119" s="38">
        <v>2015</v>
      </c>
      <c r="G119" s="488" t="s">
        <v>592</v>
      </c>
      <c r="H119" s="412">
        <v>32783</v>
      </c>
      <c r="I119" s="350">
        <v>0</v>
      </c>
      <c r="J119" s="22"/>
    </row>
    <row r="120" spans="1:10" ht="26.25">
      <c r="A120" s="155"/>
      <c r="B120" s="56" t="s">
        <v>2246</v>
      </c>
      <c r="C120" s="160"/>
      <c r="D120" s="484" t="s">
        <v>1307</v>
      </c>
      <c r="E120" s="38">
        <v>1</v>
      </c>
      <c r="F120" s="38">
        <v>2016</v>
      </c>
      <c r="G120" s="488" t="s">
        <v>592</v>
      </c>
      <c r="H120" s="412">
        <v>14964</v>
      </c>
      <c r="I120" s="350">
        <v>0</v>
      </c>
      <c r="J120" s="22"/>
    </row>
    <row r="121" spans="1:10" ht="26.25">
      <c r="A121" s="155"/>
      <c r="B121" s="56" t="s">
        <v>2247</v>
      </c>
      <c r="C121" s="160"/>
      <c r="D121" s="484" t="s">
        <v>1035</v>
      </c>
      <c r="E121" s="38">
        <v>1</v>
      </c>
      <c r="F121" s="38">
        <v>2016</v>
      </c>
      <c r="G121" s="488" t="s">
        <v>592</v>
      </c>
      <c r="H121" s="412">
        <v>26209</v>
      </c>
      <c r="I121" s="350">
        <v>0</v>
      </c>
      <c r="J121" s="22"/>
    </row>
    <row r="122" spans="1:10" ht="26.25">
      <c r="A122" s="155"/>
      <c r="B122" s="56" t="s">
        <v>2248</v>
      </c>
      <c r="C122" s="160"/>
      <c r="D122" s="484" t="s">
        <v>1036</v>
      </c>
      <c r="E122" s="38">
        <v>1</v>
      </c>
      <c r="F122" s="38">
        <v>2016</v>
      </c>
      <c r="G122" s="488" t="s">
        <v>592</v>
      </c>
      <c r="H122" s="412">
        <v>24859.1</v>
      </c>
      <c r="I122" s="350">
        <v>0</v>
      </c>
      <c r="J122" s="22"/>
    </row>
    <row r="123" spans="1:10" ht="26.25">
      <c r="A123" s="155"/>
      <c r="B123" s="56" t="s">
        <v>2249</v>
      </c>
      <c r="C123" s="160"/>
      <c r="D123" s="484" t="s">
        <v>1036</v>
      </c>
      <c r="E123" s="38">
        <v>1</v>
      </c>
      <c r="F123" s="38">
        <v>2016</v>
      </c>
      <c r="G123" s="488" t="s">
        <v>592</v>
      </c>
      <c r="H123" s="412">
        <v>24859</v>
      </c>
      <c r="I123" s="350">
        <v>0</v>
      </c>
      <c r="J123" s="22"/>
    </row>
    <row r="124" spans="1:10" ht="26.25">
      <c r="A124" s="155"/>
      <c r="B124" s="56" t="s">
        <v>2250</v>
      </c>
      <c r="C124" s="160"/>
      <c r="D124" s="484" t="s">
        <v>409</v>
      </c>
      <c r="E124" s="38">
        <v>1</v>
      </c>
      <c r="F124" s="38">
        <v>2016</v>
      </c>
      <c r="G124" s="488" t="s">
        <v>592</v>
      </c>
      <c r="H124" s="412">
        <v>26209</v>
      </c>
      <c r="I124" s="350">
        <v>0</v>
      </c>
      <c r="J124" s="22"/>
    </row>
    <row r="125" spans="1:10" ht="26.25">
      <c r="A125" s="155"/>
      <c r="B125" s="56" t="s">
        <v>2251</v>
      </c>
      <c r="C125" s="160"/>
      <c r="D125" s="484" t="s">
        <v>1032</v>
      </c>
      <c r="E125" s="38">
        <v>1</v>
      </c>
      <c r="F125" s="38">
        <v>2015</v>
      </c>
      <c r="G125" s="488" t="s">
        <v>592</v>
      </c>
      <c r="H125" s="412">
        <v>12900</v>
      </c>
      <c r="I125" s="350">
        <v>0</v>
      </c>
      <c r="J125" s="22"/>
    </row>
    <row r="126" spans="1:10">
      <c r="A126" s="155"/>
      <c r="B126" s="83"/>
      <c r="C126" s="160"/>
      <c r="D126" s="484"/>
      <c r="E126" s="38"/>
      <c r="F126" s="38"/>
      <c r="G126" s="78"/>
      <c r="H126" s="412"/>
      <c r="I126" s="350"/>
      <c r="J126" s="22"/>
    </row>
    <row r="127" spans="1:10" ht="26.25">
      <c r="A127" s="155"/>
      <c r="B127" s="56" t="s">
        <v>2252</v>
      </c>
      <c r="C127" s="160"/>
      <c r="D127" s="484" t="s">
        <v>700</v>
      </c>
      <c r="E127" s="38">
        <v>1</v>
      </c>
      <c r="F127" s="38">
        <v>2012</v>
      </c>
      <c r="G127" s="488" t="s">
        <v>592</v>
      </c>
      <c r="H127" s="412">
        <v>23130</v>
      </c>
      <c r="I127" s="350">
        <v>0</v>
      </c>
      <c r="J127" s="22"/>
    </row>
    <row r="128" spans="1:10" s="5" customFormat="1" ht="25.5">
      <c r="A128" s="155"/>
      <c r="B128" s="56" t="s">
        <v>2253</v>
      </c>
      <c r="C128" s="484"/>
      <c r="D128" s="52" t="s">
        <v>90</v>
      </c>
      <c r="E128" s="24">
        <v>1</v>
      </c>
      <c r="F128" s="24" t="s">
        <v>91</v>
      </c>
      <c r="G128" s="488" t="s">
        <v>592</v>
      </c>
      <c r="H128" s="412">
        <v>15069.46</v>
      </c>
      <c r="I128" s="350">
        <v>0</v>
      </c>
      <c r="J128" s="6"/>
    </row>
    <row r="129" spans="1:10" s="5" customFormat="1" ht="25.5">
      <c r="A129" s="155"/>
      <c r="B129" s="56" t="s">
        <v>2254</v>
      </c>
      <c r="C129" s="484"/>
      <c r="D129" s="52" t="s">
        <v>1169</v>
      </c>
      <c r="E129" s="24"/>
      <c r="F129" s="24">
        <v>2017</v>
      </c>
      <c r="G129" s="488" t="s">
        <v>592</v>
      </c>
      <c r="H129" s="412">
        <v>15200</v>
      </c>
      <c r="I129" s="350">
        <v>0</v>
      </c>
      <c r="J129" s="6"/>
    </row>
    <row r="130" spans="1:10">
      <c r="A130" s="155"/>
      <c r="B130" s="110"/>
      <c r="C130" s="160"/>
      <c r="D130" s="484"/>
      <c r="E130" s="38"/>
      <c r="F130" s="38"/>
      <c r="G130" s="488"/>
      <c r="H130" s="442">
        <f>SUM(H11:H129)</f>
        <v>4882601.09</v>
      </c>
      <c r="I130" s="403">
        <f>SUM(I29:I129)</f>
        <v>217649.04</v>
      </c>
      <c r="J130" s="22"/>
    </row>
    <row r="131" spans="1:10" ht="39">
      <c r="A131" s="155"/>
      <c r="B131" s="110" t="s">
        <v>2255</v>
      </c>
      <c r="C131" s="160"/>
      <c r="D131" s="84" t="s">
        <v>95</v>
      </c>
      <c r="E131" s="38"/>
      <c r="F131" s="116" t="s">
        <v>96</v>
      </c>
      <c r="G131" s="488" t="s">
        <v>592</v>
      </c>
      <c r="H131" s="410">
        <v>162088.26</v>
      </c>
      <c r="I131" s="298">
        <v>0</v>
      </c>
      <c r="J131" s="22"/>
    </row>
    <row r="132" spans="1:10" ht="26.25">
      <c r="A132" s="155"/>
      <c r="B132" s="74" t="s">
        <v>2256</v>
      </c>
      <c r="C132" s="160"/>
      <c r="D132" s="84" t="s">
        <v>590</v>
      </c>
      <c r="E132" s="38"/>
      <c r="F132" s="117"/>
      <c r="G132" s="488" t="s">
        <v>592</v>
      </c>
      <c r="H132" s="410">
        <v>37996.07</v>
      </c>
      <c r="I132" s="298">
        <v>0</v>
      </c>
      <c r="J132" s="22"/>
    </row>
    <row r="133" spans="1:10" ht="26.25">
      <c r="A133" s="155"/>
      <c r="B133" s="74" t="s">
        <v>2257</v>
      </c>
      <c r="C133" s="160"/>
      <c r="D133" s="84" t="s">
        <v>97</v>
      </c>
      <c r="E133" s="38"/>
      <c r="F133" s="116"/>
      <c r="G133" s="488" t="s">
        <v>592</v>
      </c>
      <c r="H133" s="410">
        <v>294020</v>
      </c>
      <c r="I133" s="298">
        <v>0</v>
      </c>
      <c r="J133" s="22"/>
    </row>
    <row r="134" spans="1:10" ht="26.25">
      <c r="A134" s="155"/>
      <c r="B134" s="74" t="s">
        <v>2258</v>
      </c>
      <c r="C134" s="160"/>
      <c r="D134" s="84" t="s">
        <v>591</v>
      </c>
      <c r="E134" s="38"/>
      <c r="F134" s="116"/>
      <c r="G134" s="488" t="s">
        <v>592</v>
      </c>
      <c r="H134" s="410">
        <v>531250</v>
      </c>
      <c r="I134" s="298">
        <v>0</v>
      </c>
      <c r="J134" s="22"/>
    </row>
    <row r="135" spans="1:10" ht="26.25">
      <c r="A135" s="155"/>
      <c r="B135" s="74" t="s">
        <v>2259</v>
      </c>
      <c r="C135" s="160"/>
      <c r="D135" s="52" t="s">
        <v>98</v>
      </c>
      <c r="E135" s="38"/>
      <c r="F135" s="238">
        <v>1993</v>
      </c>
      <c r="G135" s="488" t="s">
        <v>592</v>
      </c>
      <c r="H135" s="410">
        <v>261855.68</v>
      </c>
      <c r="I135" s="298">
        <v>0</v>
      </c>
      <c r="J135" s="22"/>
    </row>
    <row r="136" spans="1:10" ht="26.25">
      <c r="A136" s="155"/>
      <c r="B136" s="158" t="s">
        <v>2260</v>
      </c>
      <c r="C136" s="160"/>
      <c r="D136" s="180" t="s">
        <v>398</v>
      </c>
      <c r="E136" s="30">
        <v>1</v>
      </c>
      <c r="F136" s="29"/>
      <c r="G136" s="488" t="s">
        <v>592</v>
      </c>
      <c r="H136" s="412">
        <v>400000</v>
      </c>
      <c r="I136" s="350">
        <v>0</v>
      </c>
      <c r="J136" s="22"/>
    </row>
    <row r="137" spans="1:10" ht="26.25">
      <c r="A137" s="155"/>
      <c r="B137" s="134" t="s">
        <v>2261</v>
      </c>
      <c r="C137" s="160"/>
      <c r="D137" s="239" t="s">
        <v>381</v>
      </c>
      <c r="E137" s="30"/>
      <c r="F137" s="240">
        <v>2008</v>
      </c>
      <c r="G137" s="488" t="s">
        <v>592</v>
      </c>
      <c r="H137" s="410">
        <v>278900</v>
      </c>
      <c r="I137" s="298">
        <v>0</v>
      </c>
      <c r="J137" s="22"/>
    </row>
    <row r="138" spans="1:10" ht="26.25">
      <c r="A138" s="155"/>
      <c r="B138" s="241" t="s">
        <v>2262</v>
      </c>
      <c r="C138" s="160"/>
      <c r="D138" s="84" t="s">
        <v>1126</v>
      </c>
      <c r="E138" s="38">
        <v>1</v>
      </c>
      <c r="F138" s="38">
        <v>2017</v>
      </c>
      <c r="G138" s="488" t="s">
        <v>592</v>
      </c>
      <c r="H138" s="412">
        <v>1920000</v>
      </c>
      <c r="I138" s="350">
        <v>1440000</v>
      </c>
      <c r="J138" s="22"/>
    </row>
    <row r="139" spans="1:10" ht="26.25">
      <c r="A139" s="155"/>
      <c r="B139" s="241" t="s">
        <v>2263</v>
      </c>
      <c r="C139" s="160"/>
      <c r="D139" s="84" t="s">
        <v>1220</v>
      </c>
      <c r="E139" s="38"/>
      <c r="F139" s="38">
        <v>2018</v>
      </c>
      <c r="G139" s="488" t="s">
        <v>592</v>
      </c>
      <c r="H139" s="412">
        <v>736134</v>
      </c>
      <c r="I139" s="350">
        <v>561302.07999999996</v>
      </c>
      <c r="J139" s="22"/>
    </row>
    <row r="140" spans="1:10" ht="26.25">
      <c r="A140" s="155"/>
      <c r="B140" s="241" t="s">
        <v>2264</v>
      </c>
      <c r="C140" s="160"/>
      <c r="D140" s="84" t="s">
        <v>1221</v>
      </c>
      <c r="E140" s="38"/>
      <c r="F140" s="38">
        <v>2018</v>
      </c>
      <c r="G140" s="488" t="s">
        <v>592</v>
      </c>
      <c r="H140" s="412">
        <v>1850000</v>
      </c>
      <c r="I140" s="350">
        <v>1456875</v>
      </c>
      <c r="J140" s="22"/>
    </row>
    <row r="141" spans="1:10">
      <c r="A141" s="155"/>
      <c r="B141" s="134"/>
      <c r="C141" s="239"/>
      <c r="D141" s="180"/>
      <c r="E141" s="30"/>
      <c r="F141" s="240"/>
      <c r="G141" s="78"/>
      <c r="H141" s="443">
        <f>SUM(H131:H140)</f>
        <v>6472244.0099999998</v>
      </c>
      <c r="I141" s="444">
        <f>SUM(I131:I140)</f>
        <v>3458177.08</v>
      </c>
      <c r="J141" s="22"/>
    </row>
    <row r="142" spans="1:10">
      <c r="A142" s="155"/>
      <c r="B142" s="134"/>
      <c r="C142" s="467"/>
      <c r="D142" s="180"/>
      <c r="E142" s="30"/>
      <c r="F142" s="240"/>
      <c r="G142" s="413"/>
      <c r="H142" s="443">
        <f>H141+H130</f>
        <v>11354845.1</v>
      </c>
      <c r="I142" s="444">
        <f>I141+I130</f>
        <v>3675826.12</v>
      </c>
      <c r="J142" s="22"/>
    </row>
    <row r="143" spans="1:10">
      <c r="A143" s="155"/>
      <c r="B143" s="110"/>
      <c r="C143" s="489"/>
      <c r="D143" s="142" t="s">
        <v>99</v>
      </c>
      <c r="E143" s="38"/>
      <c r="F143" s="38"/>
      <c r="G143" s="413"/>
      <c r="H143" s="350"/>
      <c r="I143" s="330"/>
      <c r="J143" s="22"/>
    </row>
    <row r="144" spans="1:10">
      <c r="A144" s="155"/>
      <c r="B144" s="74" t="s">
        <v>2265</v>
      </c>
      <c r="C144" s="160"/>
      <c r="D144" s="84" t="s">
        <v>106</v>
      </c>
      <c r="E144" s="38">
        <v>1</v>
      </c>
      <c r="F144" s="116">
        <v>2007</v>
      </c>
      <c r="G144" s="490" t="s">
        <v>2162</v>
      </c>
      <c r="H144" s="410">
        <v>25500</v>
      </c>
      <c r="I144" s="298">
        <v>0</v>
      </c>
      <c r="J144" s="22"/>
    </row>
    <row r="145" spans="1:10">
      <c r="A145" s="155"/>
      <c r="B145" s="56" t="s">
        <v>2266</v>
      </c>
      <c r="C145" s="160"/>
      <c r="D145" s="52" t="s">
        <v>684</v>
      </c>
      <c r="E145" s="24"/>
      <c r="F145" s="24">
        <v>2012</v>
      </c>
      <c r="G145" s="490" t="s">
        <v>2162</v>
      </c>
      <c r="H145" s="412">
        <v>22200</v>
      </c>
      <c r="I145" s="298" t="s">
        <v>1182</v>
      </c>
      <c r="J145" s="22"/>
    </row>
    <row r="146" spans="1:10">
      <c r="A146" s="155"/>
      <c r="B146" s="56" t="s">
        <v>2267</v>
      </c>
      <c r="C146" s="160"/>
      <c r="D146" s="52" t="s">
        <v>685</v>
      </c>
      <c r="E146" s="24"/>
      <c r="F146" s="24">
        <v>2012</v>
      </c>
      <c r="G146" s="490" t="s">
        <v>2162</v>
      </c>
      <c r="H146" s="412">
        <v>43076</v>
      </c>
      <c r="I146" s="298">
        <v>0</v>
      </c>
      <c r="J146" s="22"/>
    </row>
    <row r="147" spans="1:10">
      <c r="A147" s="155"/>
      <c r="B147" s="56" t="s">
        <v>2268</v>
      </c>
      <c r="C147" s="160"/>
      <c r="D147" s="52" t="s">
        <v>848</v>
      </c>
      <c r="E147" s="24">
        <v>1</v>
      </c>
      <c r="F147" s="24">
        <v>2014</v>
      </c>
      <c r="G147" s="490" t="s">
        <v>2162</v>
      </c>
      <c r="H147" s="412">
        <v>26000</v>
      </c>
      <c r="I147" s="298">
        <v>0</v>
      </c>
      <c r="J147" s="22"/>
    </row>
    <row r="148" spans="1:10" ht="25.5">
      <c r="A148" s="155"/>
      <c r="B148" s="56" t="s">
        <v>2269</v>
      </c>
      <c r="C148" s="160"/>
      <c r="D148" s="52" t="s">
        <v>109</v>
      </c>
      <c r="E148" s="24">
        <v>1</v>
      </c>
      <c r="F148" s="24" t="s">
        <v>110</v>
      </c>
      <c r="G148" s="490" t="s">
        <v>2162</v>
      </c>
      <c r="H148" s="410">
        <v>63630.31</v>
      </c>
      <c r="I148" s="298">
        <v>0</v>
      </c>
      <c r="J148" s="22"/>
    </row>
    <row r="149" spans="1:10">
      <c r="A149" s="155"/>
      <c r="B149" s="56" t="s">
        <v>2270</v>
      </c>
      <c r="C149" s="160"/>
      <c r="D149" s="52" t="s">
        <v>997</v>
      </c>
      <c r="E149" s="24"/>
      <c r="F149" s="24">
        <v>2015</v>
      </c>
      <c r="G149" s="490" t="s">
        <v>2162</v>
      </c>
      <c r="H149" s="410">
        <v>35699</v>
      </c>
      <c r="I149" s="298">
        <v>0</v>
      </c>
      <c r="J149" s="22"/>
    </row>
    <row r="150" spans="1:10">
      <c r="A150" s="155"/>
      <c r="B150" s="56" t="s">
        <v>2271</v>
      </c>
      <c r="C150" s="160"/>
      <c r="D150" s="52" t="s">
        <v>1180</v>
      </c>
      <c r="E150" s="24"/>
      <c r="F150" s="24">
        <v>2017</v>
      </c>
      <c r="G150" s="490" t="s">
        <v>2162</v>
      </c>
      <c r="H150" s="410">
        <v>50120</v>
      </c>
      <c r="I150" s="298">
        <v>0</v>
      </c>
      <c r="J150" s="22"/>
    </row>
    <row r="151" spans="1:10">
      <c r="A151" s="155"/>
      <c r="B151" s="56"/>
      <c r="C151" s="160"/>
      <c r="D151" s="52" t="s">
        <v>2568</v>
      </c>
      <c r="E151" s="24"/>
      <c r="F151" s="24">
        <v>2019</v>
      </c>
      <c r="G151" s="490" t="s">
        <v>2162</v>
      </c>
      <c r="H151" s="410">
        <v>12990</v>
      </c>
      <c r="I151" s="298">
        <v>0</v>
      </c>
      <c r="J151" s="22"/>
    </row>
    <row r="152" spans="1:10">
      <c r="A152" s="155"/>
      <c r="B152" s="56"/>
      <c r="C152" s="160"/>
      <c r="D152" s="52" t="s">
        <v>2612</v>
      </c>
      <c r="E152" s="24"/>
      <c r="F152" s="24"/>
      <c r="G152" s="490" t="s">
        <v>2162</v>
      </c>
      <c r="H152" s="410">
        <v>14500</v>
      </c>
      <c r="I152" s="298">
        <v>0</v>
      </c>
      <c r="J152" s="22"/>
    </row>
    <row r="153" spans="1:10">
      <c r="A153" s="155"/>
      <c r="B153" s="56"/>
      <c r="C153" s="160"/>
      <c r="D153" s="52" t="s">
        <v>2612</v>
      </c>
      <c r="E153" s="24"/>
      <c r="F153" s="24"/>
      <c r="G153" s="490" t="s">
        <v>2162</v>
      </c>
      <c r="H153" s="410">
        <v>14500</v>
      </c>
      <c r="I153" s="298">
        <v>0</v>
      </c>
      <c r="J153" s="22"/>
    </row>
    <row r="154" spans="1:10">
      <c r="A154" s="155"/>
      <c r="B154" s="56"/>
      <c r="C154" s="160"/>
      <c r="D154" s="52" t="s">
        <v>2612</v>
      </c>
      <c r="E154" s="24"/>
      <c r="F154" s="24"/>
      <c r="G154" s="490" t="s">
        <v>2162</v>
      </c>
      <c r="H154" s="410">
        <v>14500</v>
      </c>
      <c r="I154" s="298">
        <v>0</v>
      </c>
      <c r="J154" s="22"/>
    </row>
    <row r="155" spans="1:10">
      <c r="A155" s="155"/>
      <c r="B155" s="56"/>
      <c r="C155" s="160"/>
      <c r="D155" s="52" t="s">
        <v>2612</v>
      </c>
      <c r="E155" s="24"/>
      <c r="F155" s="24"/>
      <c r="G155" s="490" t="s">
        <v>2162</v>
      </c>
      <c r="H155" s="410">
        <v>14500</v>
      </c>
      <c r="I155" s="298">
        <v>0</v>
      </c>
      <c r="J155" s="22"/>
    </row>
    <row r="156" spans="1:10">
      <c r="A156" s="155"/>
      <c r="B156" s="56"/>
      <c r="C156" s="160"/>
      <c r="D156" s="52" t="s">
        <v>2612</v>
      </c>
      <c r="E156" s="24"/>
      <c r="F156" s="24"/>
      <c r="G156" s="490" t="s">
        <v>2162</v>
      </c>
      <c r="H156" s="410">
        <v>14500</v>
      </c>
      <c r="I156" s="298">
        <v>0</v>
      </c>
      <c r="J156" s="22"/>
    </row>
    <row r="157" spans="1:10">
      <c r="A157" s="155"/>
      <c r="B157" s="56"/>
      <c r="C157" s="160"/>
      <c r="D157" s="52" t="s">
        <v>683</v>
      </c>
      <c r="E157" s="24"/>
      <c r="F157" s="24"/>
      <c r="G157" s="490" t="s">
        <v>2162</v>
      </c>
      <c r="H157" s="410">
        <v>29990</v>
      </c>
      <c r="I157" s="298">
        <v>0</v>
      </c>
      <c r="J157" s="22"/>
    </row>
    <row r="158" spans="1:10">
      <c r="A158" s="155"/>
      <c r="B158" s="74"/>
      <c r="C158" s="84"/>
      <c r="D158" s="52"/>
      <c r="E158" s="38"/>
      <c r="F158" s="116"/>
      <c r="G158" s="37"/>
      <c r="H158" s="443">
        <f>SUM(H144:H157)</f>
        <v>381705.31</v>
      </c>
      <c r="I158" s="444">
        <f>SUM(I144:I147)</f>
        <v>0</v>
      </c>
      <c r="J158" s="22"/>
    </row>
    <row r="159" spans="1:10">
      <c r="A159" s="155"/>
      <c r="B159" s="110"/>
      <c r="C159" s="160"/>
      <c r="D159" s="142" t="s">
        <v>107</v>
      </c>
      <c r="E159" s="484"/>
      <c r="F159" s="38"/>
      <c r="G159" s="413"/>
      <c r="H159" s="350"/>
      <c r="I159" s="330"/>
      <c r="J159" s="22"/>
    </row>
    <row r="160" spans="1:10" ht="26.25">
      <c r="A160" s="155"/>
      <c r="B160" s="110"/>
      <c r="C160" s="160"/>
      <c r="D160" s="484" t="s">
        <v>649</v>
      </c>
      <c r="E160" s="38">
        <v>1</v>
      </c>
      <c r="F160" s="38">
        <v>2019</v>
      </c>
      <c r="G160" s="491" t="s">
        <v>107</v>
      </c>
      <c r="H160" s="412">
        <v>27000</v>
      </c>
      <c r="I160" s="441">
        <v>0</v>
      </c>
      <c r="J160" s="22"/>
    </row>
    <row r="161" spans="1:10" ht="26.25" customHeight="1">
      <c r="A161" s="155"/>
      <c r="B161" s="241" t="s">
        <v>2272</v>
      </c>
      <c r="C161" s="160"/>
      <c r="D161" s="484" t="s">
        <v>545</v>
      </c>
      <c r="E161" s="38">
        <v>1</v>
      </c>
      <c r="F161" s="38">
        <v>2018</v>
      </c>
      <c r="G161" s="491" t="s">
        <v>107</v>
      </c>
      <c r="H161" s="412">
        <v>70000</v>
      </c>
      <c r="I161" s="350">
        <v>0</v>
      </c>
      <c r="J161" s="22"/>
    </row>
    <row r="162" spans="1:10" s="5" customFormat="1" ht="25.5">
      <c r="A162" s="155"/>
      <c r="B162" s="56" t="s">
        <v>2273</v>
      </c>
      <c r="C162" s="484"/>
      <c r="D162" s="52" t="s">
        <v>111</v>
      </c>
      <c r="E162" s="24">
        <v>1</v>
      </c>
      <c r="F162" s="82">
        <v>39353</v>
      </c>
      <c r="G162" s="491" t="s">
        <v>107</v>
      </c>
      <c r="H162" s="410">
        <v>15930.8</v>
      </c>
      <c r="I162" s="298">
        <v>0</v>
      </c>
      <c r="J162" s="6"/>
    </row>
    <row r="163" spans="1:10" s="5" customFormat="1" ht="25.5">
      <c r="A163" s="155"/>
      <c r="B163" s="56" t="s">
        <v>2274</v>
      </c>
      <c r="C163" s="484"/>
      <c r="D163" s="52" t="s">
        <v>112</v>
      </c>
      <c r="E163" s="24">
        <v>1</v>
      </c>
      <c r="F163" s="24" t="s">
        <v>64</v>
      </c>
      <c r="G163" s="491" t="s">
        <v>107</v>
      </c>
      <c r="H163" s="410">
        <v>23207.22</v>
      </c>
      <c r="I163" s="298">
        <v>0</v>
      </c>
      <c r="J163" s="6"/>
    </row>
    <row r="164" spans="1:10" s="5" customFormat="1" ht="25.5">
      <c r="A164" s="155"/>
      <c r="B164" s="56" t="s">
        <v>2275</v>
      </c>
      <c r="C164" s="484"/>
      <c r="D164" s="52" t="s">
        <v>113</v>
      </c>
      <c r="E164" s="24">
        <v>1</v>
      </c>
      <c r="F164" s="24" t="s">
        <v>114</v>
      </c>
      <c r="G164" s="491" t="s">
        <v>107</v>
      </c>
      <c r="H164" s="410">
        <v>15637.07</v>
      </c>
      <c r="I164" s="298">
        <v>0</v>
      </c>
      <c r="J164" s="6"/>
    </row>
    <row r="165" spans="1:10" s="5" customFormat="1" ht="25.5">
      <c r="A165" s="155"/>
      <c r="B165" s="56" t="s">
        <v>2276</v>
      </c>
      <c r="C165" s="484"/>
      <c r="D165" s="52" t="s">
        <v>113</v>
      </c>
      <c r="E165" s="24">
        <v>1</v>
      </c>
      <c r="F165" s="24" t="s">
        <v>116</v>
      </c>
      <c r="G165" s="491" t="s">
        <v>107</v>
      </c>
      <c r="H165" s="410">
        <v>11078.3</v>
      </c>
      <c r="I165" s="298">
        <v>0</v>
      </c>
      <c r="J165" s="6"/>
    </row>
    <row r="166" spans="1:10" s="5" customFormat="1" ht="25.5">
      <c r="A166" s="155"/>
      <c r="B166" s="56" t="s">
        <v>2277</v>
      </c>
      <c r="C166" s="484"/>
      <c r="D166" s="52" t="s">
        <v>113</v>
      </c>
      <c r="E166" s="24">
        <v>1</v>
      </c>
      <c r="F166" s="24" t="s">
        <v>117</v>
      </c>
      <c r="G166" s="491" t="s">
        <v>107</v>
      </c>
      <c r="H166" s="410">
        <v>12154.45</v>
      </c>
      <c r="I166" s="298">
        <v>0</v>
      </c>
      <c r="J166" s="6"/>
    </row>
    <row r="167" spans="1:10" s="5" customFormat="1" ht="25.5">
      <c r="A167" s="155"/>
      <c r="B167" s="56" t="s">
        <v>2278</v>
      </c>
      <c r="C167" s="484"/>
      <c r="D167" s="52" t="s">
        <v>118</v>
      </c>
      <c r="E167" s="24">
        <v>1</v>
      </c>
      <c r="F167" s="82">
        <v>40172</v>
      </c>
      <c r="G167" s="491" t="s">
        <v>107</v>
      </c>
      <c r="H167" s="410">
        <v>10750</v>
      </c>
      <c r="I167" s="298">
        <v>0</v>
      </c>
      <c r="J167" s="6"/>
    </row>
    <row r="168" spans="1:10" s="5" customFormat="1" ht="25.5">
      <c r="A168" s="155"/>
      <c r="B168" s="56" t="s">
        <v>2279</v>
      </c>
      <c r="C168" s="484"/>
      <c r="D168" s="52" t="s">
        <v>119</v>
      </c>
      <c r="E168" s="24">
        <v>1</v>
      </c>
      <c r="F168" s="24">
        <v>2007</v>
      </c>
      <c r="G168" s="491" t="s">
        <v>107</v>
      </c>
      <c r="H168" s="410">
        <v>60000</v>
      </c>
      <c r="I168" s="298">
        <v>0</v>
      </c>
      <c r="J168" s="6"/>
    </row>
    <row r="169" spans="1:10" s="5" customFormat="1" ht="25.5">
      <c r="A169" s="155"/>
      <c r="B169" s="56" t="s">
        <v>2280</v>
      </c>
      <c r="C169" s="484"/>
      <c r="D169" s="52" t="s">
        <v>125</v>
      </c>
      <c r="E169" s="24">
        <v>1</v>
      </c>
      <c r="F169" s="82">
        <v>40448</v>
      </c>
      <c r="G169" s="491" t="s">
        <v>107</v>
      </c>
      <c r="H169" s="410">
        <v>17700</v>
      </c>
      <c r="I169" s="298">
        <v>0</v>
      </c>
      <c r="J169" s="6"/>
    </row>
    <row r="170" spans="1:10" s="5" customFormat="1" ht="25.5">
      <c r="A170" s="155"/>
      <c r="B170" s="56" t="s">
        <v>2281</v>
      </c>
      <c r="C170" s="484"/>
      <c r="D170" s="52" t="s">
        <v>977</v>
      </c>
      <c r="E170" s="24">
        <v>1</v>
      </c>
      <c r="F170" s="102">
        <v>2016</v>
      </c>
      <c r="G170" s="491" t="s">
        <v>107</v>
      </c>
      <c r="H170" s="410">
        <v>22000</v>
      </c>
      <c r="I170" s="298">
        <v>0</v>
      </c>
      <c r="J170" s="6"/>
    </row>
    <row r="171" spans="1:10" s="5" customFormat="1" ht="25.5">
      <c r="A171" s="155"/>
      <c r="B171" s="56" t="s">
        <v>2282</v>
      </c>
      <c r="C171" s="484"/>
      <c r="D171" s="52" t="s">
        <v>845</v>
      </c>
      <c r="E171" s="24">
        <v>1</v>
      </c>
      <c r="F171" s="102">
        <v>2015</v>
      </c>
      <c r="G171" s="491" t="s">
        <v>107</v>
      </c>
      <c r="H171" s="410">
        <v>84408</v>
      </c>
      <c r="I171" s="298">
        <v>0</v>
      </c>
      <c r="J171" s="6"/>
    </row>
    <row r="172" spans="1:10" s="5" customFormat="1" ht="25.5">
      <c r="A172" s="155"/>
      <c r="B172" s="56"/>
      <c r="C172" s="484"/>
      <c r="D172" s="52" t="s">
        <v>2569</v>
      </c>
      <c r="E172" s="24"/>
      <c r="F172" s="102">
        <v>2019</v>
      </c>
      <c r="G172" s="491" t="s">
        <v>107</v>
      </c>
      <c r="H172" s="410">
        <v>19600</v>
      </c>
      <c r="I172" s="298">
        <v>0</v>
      </c>
      <c r="J172" s="6"/>
    </row>
    <row r="173" spans="1:10" s="5" customFormat="1" ht="12.75">
      <c r="A173" s="155"/>
      <c r="B173" s="110"/>
      <c r="C173" s="484"/>
      <c r="D173" s="484"/>
      <c r="E173" s="484"/>
      <c r="F173" s="484"/>
      <c r="G173" s="484"/>
      <c r="H173" s="442">
        <f>H172+H171+H170+H169+H168+H167+H166+H165+H164+H163+H162+H161+H160</f>
        <v>389465.84</v>
      </c>
      <c r="I173" s="444">
        <f>SUM(I161:I172)</f>
        <v>0</v>
      </c>
      <c r="J173" s="6"/>
    </row>
    <row r="174" spans="1:10" s="5" customFormat="1" ht="25.5">
      <c r="A174" s="155"/>
      <c r="B174" s="110"/>
      <c r="C174" s="484"/>
      <c r="D174" s="484" t="s">
        <v>2611</v>
      </c>
      <c r="E174" s="38"/>
      <c r="F174" s="38">
        <v>2019</v>
      </c>
      <c r="G174" s="492" t="s">
        <v>126</v>
      </c>
      <c r="H174" s="412">
        <v>11000</v>
      </c>
      <c r="I174" s="350">
        <v>0</v>
      </c>
      <c r="J174" s="6"/>
    </row>
    <row r="175" spans="1:10" s="5" customFormat="1" ht="25.5">
      <c r="A175" s="155"/>
      <c r="B175" s="56" t="s">
        <v>2283</v>
      </c>
      <c r="C175" s="484"/>
      <c r="D175" s="52" t="s">
        <v>124</v>
      </c>
      <c r="E175" s="24">
        <v>1</v>
      </c>
      <c r="F175" s="82">
        <v>40448</v>
      </c>
      <c r="G175" s="491" t="s">
        <v>107</v>
      </c>
      <c r="H175" s="410">
        <v>15600</v>
      </c>
      <c r="I175" s="298">
        <v>0</v>
      </c>
      <c r="J175" s="6"/>
    </row>
    <row r="176" spans="1:10" ht="26.25">
      <c r="A176" s="155"/>
      <c r="B176" s="56" t="s">
        <v>2284</v>
      </c>
      <c r="C176" s="160"/>
      <c r="D176" s="52" t="s">
        <v>582</v>
      </c>
      <c r="E176" s="24">
        <v>1</v>
      </c>
      <c r="F176" s="83">
        <v>2011</v>
      </c>
      <c r="G176" s="491" t="s">
        <v>107</v>
      </c>
      <c r="H176" s="410">
        <v>20000</v>
      </c>
      <c r="I176" s="298">
        <v>0</v>
      </c>
      <c r="J176" s="22"/>
    </row>
    <row r="177" spans="1:10" ht="26.25">
      <c r="A177" s="155"/>
      <c r="B177" s="56" t="s">
        <v>2285</v>
      </c>
      <c r="C177" s="160"/>
      <c r="D177" s="52" t="s">
        <v>582</v>
      </c>
      <c r="E177" s="83">
        <v>2</v>
      </c>
      <c r="F177" s="83">
        <v>2011</v>
      </c>
      <c r="G177" s="491" t="s">
        <v>107</v>
      </c>
      <c r="H177" s="410">
        <v>40000</v>
      </c>
      <c r="I177" s="298">
        <v>0</v>
      </c>
      <c r="J177" s="22"/>
    </row>
    <row r="178" spans="1:10" ht="26.25">
      <c r="A178" s="155"/>
      <c r="B178" s="56" t="s">
        <v>2286</v>
      </c>
      <c r="C178" s="160"/>
      <c r="D178" s="52" t="s">
        <v>583</v>
      </c>
      <c r="E178" s="24">
        <v>1</v>
      </c>
      <c r="F178" s="83">
        <v>2011</v>
      </c>
      <c r="G178" s="491" t="s">
        <v>107</v>
      </c>
      <c r="H178" s="410">
        <v>12000</v>
      </c>
      <c r="I178" s="298">
        <v>0</v>
      </c>
      <c r="J178" s="22"/>
    </row>
    <row r="179" spans="1:10" ht="26.25">
      <c r="A179" s="155"/>
      <c r="B179" s="56" t="s">
        <v>2287</v>
      </c>
      <c r="C179" s="160"/>
      <c r="D179" s="52" t="s">
        <v>677</v>
      </c>
      <c r="E179" s="24">
        <v>1</v>
      </c>
      <c r="F179" s="82">
        <v>41094</v>
      </c>
      <c r="G179" s="491" t="s">
        <v>107</v>
      </c>
      <c r="H179" s="410">
        <v>23500</v>
      </c>
      <c r="I179" s="298">
        <v>0</v>
      </c>
      <c r="J179" s="22"/>
    </row>
    <row r="180" spans="1:10" ht="26.25">
      <c r="A180" s="155"/>
      <c r="B180" s="56" t="s">
        <v>2288</v>
      </c>
      <c r="C180" s="160"/>
      <c r="D180" s="52" t="s">
        <v>976</v>
      </c>
      <c r="E180" s="24">
        <v>1</v>
      </c>
      <c r="F180" s="102">
        <v>2016</v>
      </c>
      <c r="G180" s="491" t="s">
        <v>107</v>
      </c>
      <c r="H180" s="410">
        <v>12900</v>
      </c>
      <c r="I180" s="298">
        <v>0</v>
      </c>
      <c r="J180" s="22"/>
    </row>
    <row r="181" spans="1:10" ht="26.25">
      <c r="A181" s="155"/>
      <c r="B181" s="56" t="s">
        <v>2289</v>
      </c>
      <c r="C181" s="160"/>
      <c r="D181" s="52" t="s">
        <v>976</v>
      </c>
      <c r="E181" s="24">
        <v>1</v>
      </c>
      <c r="F181" s="102">
        <v>2016</v>
      </c>
      <c r="G181" s="491" t="s">
        <v>107</v>
      </c>
      <c r="H181" s="410">
        <v>13000</v>
      </c>
      <c r="I181" s="298">
        <v>0</v>
      </c>
      <c r="J181" s="22"/>
    </row>
    <row r="182" spans="1:10" ht="26.25">
      <c r="A182" s="155"/>
      <c r="B182" s="56" t="s">
        <v>2290</v>
      </c>
      <c r="C182" s="160"/>
      <c r="D182" s="52" t="s">
        <v>976</v>
      </c>
      <c r="E182" s="24">
        <v>1</v>
      </c>
      <c r="F182" s="102">
        <v>2016</v>
      </c>
      <c r="G182" s="491" t="s">
        <v>107</v>
      </c>
      <c r="H182" s="410">
        <v>13000</v>
      </c>
      <c r="I182" s="298">
        <v>0</v>
      </c>
      <c r="J182" s="22"/>
    </row>
    <row r="183" spans="1:10" ht="26.25">
      <c r="A183" s="155"/>
      <c r="B183" s="159" t="s">
        <v>2291</v>
      </c>
      <c r="C183" s="160"/>
      <c r="D183" s="236" t="s">
        <v>1090</v>
      </c>
      <c r="E183" s="164">
        <v>1</v>
      </c>
      <c r="F183" s="164">
        <v>2017</v>
      </c>
      <c r="G183" s="491" t="s">
        <v>107</v>
      </c>
      <c r="H183" s="493">
        <v>32800</v>
      </c>
      <c r="I183" s="441">
        <v>0</v>
      </c>
      <c r="J183" s="22"/>
    </row>
    <row r="184" spans="1:10" ht="26.25">
      <c r="A184" s="155"/>
      <c r="B184" s="159" t="s">
        <v>2292</v>
      </c>
      <c r="C184" s="160"/>
      <c r="D184" s="236" t="s">
        <v>123</v>
      </c>
      <c r="E184" s="164">
        <v>1</v>
      </c>
      <c r="F184" s="164">
        <v>2017</v>
      </c>
      <c r="G184" s="491" t="s">
        <v>107</v>
      </c>
      <c r="H184" s="493">
        <v>10380</v>
      </c>
      <c r="I184" s="441">
        <v>0</v>
      </c>
      <c r="J184" s="22"/>
    </row>
    <row r="185" spans="1:10" ht="26.25">
      <c r="A185" s="155"/>
      <c r="B185" s="159" t="s">
        <v>2293</v>
      </c>
      <c r="C185" s="160"/>
      <c r="D185" s="236" t="s">
        <v>1091</v>
      </c>
      <c r="E185" s="164">
        <v>1</v>
      </c>
      <c r="F185" s="164">
        <v>2017</v>
      </c>
      <c r="G185" s="491" t="s">
        <v>107</v>
      </c>
      <c r="H185" s="493">
        <v>22189</v>
      </c>
      <c r="I185" s="441">
        <v>0</v>
      </c>
      <c r="J185" s="22"/>
    </row>
    <row r="186" spans="1:10" ht="26.25">
      <c r="A186" s="155"/>
      <c r="B186" s="159" t="s">
        <v>2294</v>
      </c>
      <c r="C186" s="160"/>
      <c r="D186" s="236" t="s">
        <v>1092</v>
      </c>
      <c r="E186" s="164">
        <v>1</v>
      </c>
      <c r="F186" s="164">
        <v>2017</v>
      </c>
      <c r="G186" s="491" t="s">
        <v>107</v>
      </c>
      <c r="H186" s="493">
        <v>10982</v>
      </c>
      <c r="I186" s="441">
        <v>0</v>
      </c>
      <c r="J186" s="22"/>
    </row>
    <row r="187" spans="1:10" ht="26.25">
      <c r="A187" s="155"/>
      <c r="B187" s="159" t="s">
        <v>2295</v>
      </c>
      <c r="C187" s="160"/>
      <c r="D187" s="236" t="s">
        <v>1093</v>
      </c>
      <c r="E187" s="164">
        <v>1</v>
      </c>
      <c r="F187" s="164">
        <v>2017</v>
      </c>
      <c r="G187" s="491" t="s">
        <v>107</v>
      </c>
      <c r="H187" s="493">
        <v>15000</v>
      </c>
      <c r="I187" s="441">
        <v>0</v>
      </c>
      <c r="J187" s="22"/>
    </row>
    <row r="188" spans="1:10" ht="25.5">
      <c r="A188" s="155"/>
      <c r="B188" s="159"/>
      <c r="C188" s="160"/>
      <c r="D188" s="484" t="s">
        <v>2609</v>
      </c>
      <c r="E188" s="38">
        <v>1</v>
      </c>
      <c r="F188" s="149">
        <v>2019</v>
      </c>
      <c r="G188" s="492" t="s">
        <v>126</v>
      </c>
      <c r="H188" s="412">
        <v>10300</v>
      </c>
      <c r="I188" s="350">
        <v>0</v>
      </c>
      <c r="J188" s="22"/>
    </row>
    <row r="189" spans="1:10" ht="26.25">
      <c r="A189" s="155"/>
      <c r="B189" s="159"/>
      <c r="C189" s="160"/>
      <c r="D189" s="84" t="s">
        <v>2610</v>
      </c>
      <c r="E189" s="38">
        <v>1</v>
      </c>
      <c r="F189" s="149">
        <v>2019</v>
      </c>
      <c r="G189" s="492" t="s">
        <v>126</v>
      </c>
      <c r="H189" s="412">
        <v>50000</v>
      </c>
      <c r="I189" s="350">
        <v>0</v>
      </c>
      <c r="J189" s="22"/>
    </row>
    <row r="190" spans="1:10">
      <c r="A190" s="155"/>
      <c r="B190" s="189"/>
      <c r="C190" s="84"/>
      <c r="D190" s="484"/>
      <c r="E190" s="38"/>
      <c r="F190" s="38"/>
      <c r="G190" s="78"/>
      <c r="H190" s="443">
        <f>H189+H188+H187+H186+H185+H184+H183+H182+H181+H180+H179+H178+H177+H176+H175+H174</f>
        <v>312651</v>
      </c>
      <c r="I190" s="444">
        <f>SUM(I175:I187)</f>
        <v>0</v>
      </c>
      <c r="J190" s="22"/>
    </row>
    <row r="191" spans="1:10">
      <c r="A191" s="155"/>
      <c r="B191" s="462"/>
      <c r="C191" s="463"/>
      <c r="D191" s="459"/>
      <c r="E191" s="460"/>
      <c r="F191" s="460"/>
      <c r="G191" s="37"/>
      <c r="H191" s="443">
        <f>H190+H173</f>
        <v>702116.84000000008</v>
      </c>
      <c r="I191" s="444">
        <f>I190+I173</f>
        <v>0</v>
      </c>
      <c r="J191" s="22"/>
    </row>
    <row r="192" spans="1:10">
      <c r="A192" s="155"/>
      <c r="B192" s="457"/>
      <c r="C192" s="160"/>
      <c r="D192" s="458" t="s">
        <v>126</v>
      </c>
      <c r="E192" s="459"/>
      <c r="F192" s="460"/>
      <c r="G192" s="461"/>
      <c r="H192" s="350"/>
      <c r="I192" s="330"/>
      <c r="J192" s="22"/>
    </row>
    <row r="193" spans="1:10" ht="39">
      <c r="A193" s="155"/>
      <c r="B193" s="291" t="s">
        <v>2296</v>
      </c>
      <c r="C193" s="160"/>
      <c r="D193" s="84" t="s">
        <v>1404</v>
      </c>
      <c r="E193" s="38">
        <v>1</v>
      </c>
      <c r="F193" s="149">
        <v>2018</v>
      </c>
      <c r="G193" s="492" t="s">
        <v>126</v>
      </c>
      <c r="H193" s="412">
        <v>70000</v>
      </c>
      <c r="I193" s="350">
        <v>0</v>
      </c>
      <c r="J193" s="22"/>
    </row>
    <row r="194" spans="1:10" ht="25.5">
      <c r="A194" s="155"/>
      <c r="B194" s="291" t="s">
        <v>2297</v>
      </c>
      <c r="C194" s="160"/>
      <c r="D194" s="484" t="s">
        <v>1389</v>
      </c>
      <c r="E194" s="38">
        <v>1</v>
      </c>
      <c r="F194" s="149">
        <v>2018</v>
      </c>
      <c r="G194" s="492" t="s">
        <v>126</v>
      </c>
      <c r="H194" s="412">
        <v>14499</v>
      </c>
      <c r="I194" s="350">
        <v>14499</v>
      </c>
      <c r="J194" s="22"/>
    </row>
    <row r="195" spans="1:10" s="5" customFormat="1" ht="25.5">
      <c r="A195" s="155"/>
      <c r="B195" s="147" t="s">
        <v>2298</v>
      </c>
      <c r="C195" s="484"/>
      <c r="D195" s="52" t="s">
        <v>128</v>
      </c>
      <c r="E195" s="24">
        <v>1</v>
      </c>
      <c r="F195" s="430">
        <v>40168</v>
      </c>
      <c r="G195" s="492" t="s">
        <v>126</v>
      </c>
      <c r="H195" s="410">
        <v>13500</v>
      </c>
      <c r="I195" s="298">
        <v>0</v>
      </c>
      <c r="J195" s="6"/>
    </row>
    <row r="196" spans="1:10" s="5" customFormat="1" ht="25.5">
      <c r="A196" s="155"/>
      <c r="B196" s="147" t="s">
        <v>2299</v>
      </c>
      <c r="C196" s="484"/>
      <c r="D196" s="52" t="s">
        <v>129</v>
      </c>
      <c r="E196" s="24">
        <v>1</v>
      </c>
      <c r="F196" s="118">
        <v>2008</v>
      </c>
      <c r="G196" s="492" t="s">
        <v>126</v>
      </c>
      <c r="H196" s="410">
        <v>50000</v>
      </c>
      <c r="I196" s="298">
        <v>0</v>
      </c>
      <c r="J196" s="6"/>
    </row>
    <row r="197" spans="1:10" s="5" customFormat="1" ht="25.5">
      <c r="A197" s="155"/>
      <c r="B197" s="147" t="s">
        <v>2300</v>
      </c>
      <c r="C197" s="484"/>
      <c r="D197" s="52" t="s">
        <v>131</v>
      </c>
      <c r="E197" s="24">
        <v>1</v>
      </c>
      <c r="F197" s="118" t="s">
        <v>132</v>
      </c>
      <c r="G197" s="492" t="s">
        <v>126</v>
      </c>
      <c r="H197" s="410">
        <v>41323.919999999998</v>
      </c>
      <c r="I197" s="298">
        <v>0</v>
      </c>
      <c r="J197" s="6"/>
    </row>
    <row r="198" spans="1:10" s="5" customFormat="1" ht="25.5">
      <c r="A198" s="155"/>
      <c r="B198" s="56" t="s">
        <v>2301</v>
      </c>
      <c r="C198" s="484"/>
      <c r="D198" s="52" t="s">
        <v>133</v>
      </c>
      <c r="E198" s="24">
        <v>1</v>
      </c>
      <c r="F198" s="118">
        <v>2007</v>
      </c>
      <c r="G198" s="492" t="s">
        <v>126</v>
      </c>
      <c r="H198" s="410">
        <v>14000</v>
      </c>
      <c r="I198" s="298">
        <v>0</v>
      </c>
      <c r="J198" s="6"/>
    </row>
    <row r="199" spans="1:10" s="5" customFormat="1" ht="25.5">
      <c r="A199" s="155"/>
      <c r="B199" s="56" t="s">
        <v>2302</v>
      </c>
      <c r="C199" s="484"/>
      <c r="D199" s="52" t="s">
        <v>134</v>
      </c>
      <c r="E199" s="24">
        <v>1</v>
      </c>
      <c r="F199" s="118">
        <v>2007</v>
      </c>
      <c r="G199" s="492" t="s">
        <v>126</v>
      </c>
      <c r="H199" s="410">
        <v>17300</v>
      </c>
      <c r="I199" s="298">
        <v>0</v>
      </c>
      <c r="J199" s="6"/>
    </row>
    <row r="200" spans="1:10" s="5" customFormat="1" ht="25.5">
      <c r="A200" s="155"/>
      <c r="B200" s="56" t="s">
        <v>2303</v>
      </c>
      <c r="C200" s="484"/>
      <c r="D200" s="52" t="s">
        <v>237</v>
      </c>
      <c r="E200" s="24">
        <v>1</v>
      </c>
      <c r="F200" s="118">
        <v>2011</v>
      </c>
      <c r="G200" s="492" t="s">
        <v>126</v>
      </c>
      <c r="H200" s="410">
        <v>13860</v>
      </c>
      <c r="I200" s="298">
        <v>0</v>
      </c>
      <c r="J200" s="6"/>
    </row>
    <row r="201" spans="1:10" s="5" customFormat="1" ht="25.5">
      <c r="A201" s="155"/>
      <c r="B201" s="56" t="s">
        <v>2304</v>
      </c>
      <c r="C201" s="484"/>
      <c r="D201" s="52" t="s">
        <v>552</v>
      </c>
      <c r="E201" s="24">
        <v>1</v>
      </c>
      <c r="F201" s="118">
        <v>2011</v>
      </c>
      <c r="G201" s="492" t="s">
        <v>126</v>
      </c>
      <c r="H201" s="410">
        <v>11770</v>
      </c>
      <c r="I201" s="298">
        <v>0</v>
      </c>
      <c r="J201" s="6"/>
    </row>
    <row r="202" spans="1:10" s="5" customFormat="1" ht="25.5">
      <c r="A202" s="155"/>
      <c r="B202" s="56" t="s">
        <v>2305</v>
      </c>
      <c r="C202" s="484"/>
      <c r="D202" s="52" t="s">
        <v>576</v>
      </c>
      <c r="E202" s="24">
        <v>1</v>
      </c>
      <c r="F202" s="118">
        <v>2011</v>
      </c>
      <c r="G202" s="492" t="s">
        <v>126</v>
      </c>
      <c r="H202" s="410">
        <v>18240</v>
      </c>
      <c r="I202" s="298">
        <v>0</v>
      </c>
      <c r="J202" s="6"/>
    </row>
    <row r="203" spans="1:10" s="5" customFormat="1" ht="25.5">
      <c r="A203" s="155"/>
      <c r="B203" s="56" t="s">
        <v>2306</v>
      </c>
      <c r="C203" s="484"/>
      <c r="D203" s="52" t="s">
        <v>577</v>
      </c>
      <c r="E203" s="24"/>
      <c r="F203" s="118"/>
      <c r="G203" s="492" t="s">
        <v>126</v>
      </c>
      <c r="H203" s="410">
        <v>73720</v>
      </c>
      <c r="I203" s="298">
        <v>0</v>
      </c>
      <c r="J203" s="6"/>
    </row>
    <row r="204" spans="1:10" ht="25.5">
      <c r="A204" s="155"/>
      <c r="B204" s="286" t="s">
        <v>2307</v>
      </c>
      <c r="C204" s="160"/>
      <c r="D204" s="484" t="s">
        <v>542</v>
      </c>
      <c r="E204" s="38"/>
      <c r="F204" s="149"/>
      <c r="G204" s="492" t="s">
        <v>126</v>
      </c>
      <c r="H204" s="412">
        <v>17990</v>
      </c>
      <c r="I204" s="350">
        <v>0</v>
      </c>
      <c r="J204" s="22"/>
    </row>
    <row r="205" spans="1:10" ht="25.5">
      <c r="A205" s="155"/>
      <c r="B205" s="286" t="s">
        <v>2308</v>
      </c>
      <c r="C205" s="160"/>
      <c r="D205" s="484" t="s">
        <v>32</v>
      </c>
      <c r="E205" s="38"/>
      <c r="F205" s="149">
        <v>2014</v>
      </c>
      <c r="G205" s="492" t="s">
        <v>126</v>
      </c>
      <c r="H205" s="412">
        <v>19040</v>
      </c>
      <c r="I205" s="350">
        <v>0</v>
      </c>
      <c r="J205" s="22"/>
    </row>
    <row r="206" spans="1:10" ht="25.5">
      <c r="A206" s="155"/>
      <c r="B206" s="286" t="s">
        <v>2309</v>
      </c>
      <c r="C206" s="160"/>
      <c r="D206" s="484" t="s">
        <v>1012</v>
      </c>
      <c r="E206" s="38"/>
      <c r="F206" s="149">
        <v>2016</v>
      </c>
      <c r="G206" s="492" t="s">
        <v>126</v>
      </c>
      <c r="H206" s="412">
        <v>11000</v>
      </c>
      <c r="I206" s="350">
        <v>0</v>
      </c>
      <c r="J206" s="22"/>
    </row>
    <row r="207" spans="1:10" ht="26.25">
      <c r="A207" s="155"/>
      <c r="B207" s="286"/>
      <c r="C207" s="160"/>
      <c r="D207" s="84" t="s">
        <v>2570</v>
      </c>
      <c r="E207" s="38"/>
      <c r="F207" s="149">
        <v>2019</v>
      </c>
      <c r="G207" s="492" t="s">
        <v>126</v>
      </c>
      <c r="H207" s="412">
        <v>22400</v>
      </c>
      <c r="I207" s="350">
        <v>0</v>
      </c>
      <c r="J207" s="22"/>
    </row>
    <row r="208" spans="1:10">
      <c r="A208" s="155"/>
      <c r="B208" s="279"/>
      <c r="C208" s="160"/>
      <c r="D208" s="484"/>
      <c r="E208" s="38"/>
      <c r="F208" s="38"/>
      <c r="G208" s="78"/>
      <c r="H208" s="442">
        <f>H207+H206+H205+H204+H203+H202+H201+H200+H199+H198+H197+H196+H195+H194+H193</f>
        <v>408642.92</v>
      </c>
      <c r="I208" s="403">
        <f>SUM(I193:I207)</f>
        <v>14499</v>
      </c>
      <c r="J208" s="22"/>
    </row>
    <row r="209" spans="1:10">
      <c r="A209" s="155"/>
      <c r="B209" s="291"/>
      <c r="C209" s="160"/>
      <c r="D209" s="484"/>
      <c r="E209" s="38"/>
      <c r="F209" s="38"/>
      <c r="G209" s="78"/>
      <c r="H209" s="442"/>
      <c r="I209" s="403"/>
      <c r="J209" s="22"/>
    </row>
    <row r="210" spans="1:10" ht="25.5">
      <c r="A210" s="155"/>
      <c r="B210" s="159" t="s">
        <v>2310</v>
      </c>
      <c r="C210" s="160"/>
      <c r="D210" s="484" t="s">
        <v>1223</v>
      </c>
      <c r="E210" s="38"/>
      <c r="F210" s="38">
        <v>2018</v>
      </c>
      <c r="G210" s="492" t="s">
        <v>126</v>
      </c>
      <c r="H210" s="412">
        <v>10250</v>
      </c>
      <c r="I210" s="350">
        <v>0</v>
      </c>
      <c r="J210" s="22"/>
    </row>
    <row r="211" spans="1:10" ht="25.5">
      <c r="A211" s="155"/>
      <c r="B211" s="159" t="s">
        <v>2311</v>
      </c>
      <c r="C211" s="160"/>
      <c r="D211" s="484" t="s">
        <v>1223</v>
      </c>
      <c r="E211" s="38"/>
      <c r="F211" s="38">
        <v>2018</v>
      </c>
      <c r="G211" s="492" t="s">
        <v>126</v>
      </c>
      <c r="H211" s="412">
        <v>10250</v>
      </c>
      <c r="I211" s="350">
        <v>0</v>
      </c>
      <c r="J211" s="22"/>
    </row>
    <row r="212" spans="1:10" ht="25.5">
      <c r="A212" s="155"/>
      <c r="B212" s="159" t="s">
        <v>2312</v>
      </c>
      <c r="C212" s="160"/>
      <c r="D212" s="484" t="s">
        <v>1223</v>
      </c>
      <c r="E212" s="38"/>
      <c r="F212" s="38">
        <v>2018</v>
      </c>
      <c r="G212" s="492" t="s">
        <v>126</v>
      </c>
      <c r="H212" s="412">
        <v>10250</v>
      </c>
      <c r="I212" s="350">
        <v>0</v>
      </c>
      <c r="J212" s="22"/>
    </row>
    <row r="213" spans="1:10" ht="25.5">
      <c r="A213" s="155"/>
      <c r="B213" s="159" t="s">
        <v>2313</v>
      </c>
      <c r="C213" s="160"/>
      <c r="D213" s="484" t="s">
        <v>1223</v>
      </c>
      <c r="E213" s="38"/>
      <c r="F213" s="38">
        <v>2018</v>
      </c>
      <c r="G213" s="492" t="s">
        <v>126</v>
      </c>
      <c r="H213" s="412">
        <v>10250</v>
      </c>
      <c r="I213" s="350">
        <v>0</v>
      </c>
      <c r="J213" s="22"/>
    </row>
    <row r="214" spans="1:10" ht="25.5">
      <c r="A214" s="155"/>
      <c r="B214" s="147" t="s">
        <v>2314</v>
      </c>
      <c r="C214" s="160"/>
      <c r="D214" s="52" t="s">
        <v>546</v>
      </c>
      <c r="E214" s="24"/>
      <c r="F214" s="102">
        <v>2012</v>
      </c>
      <c r="G214" s="492" t="s">
        <v>126</v>
      </c>
      <c r="H214" s="410">
        <v>26000</v>
      </c>
      <c r="I214" s="298">
        <v>0</v>
      </c>
      <c r="J214" s="22"/>
    </row>
    <row r="215" spans="1:10" ht="25.5">
      <c r="A215" s="155"/>
      <c r="B215" s="147" t="s">
        <v>2315</v>
      </c>
      <c r="C215" s="160"/>
      <c r="D215" s="52" t="s">
        <v>121</v>
      </c>
      <c r="E215" s="24"/>
      <c r="F215" s="82">
        <v>39916</v>
      </c>
      <c r="G215" s="492" t="s">
        <v>126</v>
      </c>
      <c r="H215" s="410">
        <v>16470</v>
      </c>
      <c r="I215" s="298">
        <v>0</v>
      </c>
      <c r="J215" s="22"/>
    </row>
    <row r="216" spans="1:10" ht="25.5">
      <c r="A216" s="155"/>
      <c r="B216" s="56" t="s">
        <v>2316</v>
      </c>
      <c r="C216" s="160"/>
      <c r="D216" s="52" t="s">
        <v>135</v>
      </c>
      <c r="E216" s="24"/>
      <c r="F216" s="82">
        <v>39962</v>
      </c>
      <c r="G216" s="492" t="s">
        <v>126</v>
      </c>
      <c r="H216" s="410">
        <v>29442</v>
      </c>
      <c r="I216" s="298">
        <v>0</v>
      </c>
      <c r="J216" s="22"/>
    </row>
    <row r="217" spans="1:10">
      <c r="A217" s="155"/>
      <c r="B217" s="56"/>
      <c r="C217" s="52"/>
      <c r="D217" s="52"/>
      <c r="E217" s="24"/>
      <c r="F217" s="82"/>
      <c r="G217" s="78"/>
      <c r="H217" s="443">
        <f>H216+H215+H214+H213+H212+H211+H210</f>
        <v>112912</v>
      </c>
      <c r="I217" s="298">
        <v>0</v>
      </c>
      <c r="J217" s="22"/>
    </row>
    <row r="218" spans="1:10">
      <c r="A218" s="155"/>
      <c r="B218" s="56"/>
      <c r="C218" s="52"/>
      <c r="D218" s="52"/>
      <c r="E218" s="24"/>
      <c r="F218" s="82"/>
      <c r="G218" s="417"/>
      <c r="H218" s="403">
        <f>H217+H208</f>
        <v>521554.92</v>
      </c>
      <c r="I218" s="494">
        <f>I208+I217</f>
        <v>14499</v>
      </c>
      <c r="J218" s="22"/>
    </row>
    <row r="219" spans="1:10">
      <c r="A219" s="155"/>
      <c r="B219" s="136"/>
      <c r="C219" s="160"/>
      <c r="D219" s="142" t="s">
        <v>1042</v>
      </c>
      <c r="E219" s="484"/>
      <c r="F219" s="38"/>
      <c r="G219" s="411"/>
      <c r="H219" s="350"/>
      <c r="I219" s="330"/>
      <c r="J219" s="22"/>
    </row>
    <row r="220" spans="1:10" ht="26.25">
      <c r="A220" s="155"/>
      <c r="B220" s="136"/>
      <c r="C220" s="160"/>
      <c r="D220" s="84" t="s">
        <v>2616</v>
      </c>
      <c r="E220" s="484"/>
      <c r="F220" s="38">
        <v>2019</v>
      </c>
      <c r="G220" s="491" t="s">
        <v>1042</v>
      </c>
      <c r="H220" s="412">
        <v>39510</v>
      </c>
      <c r="I220" s="441">
        <v>0</v>
      </c>
      <c r="J220" s="22"/>
    </row>
    <row r="221" spans="1:10" ht="26.25">
      <c r="A221" s="155"/>
      <c r="B221" s="136"/>
      <c r="C221" s="160"/>
      <c r="D221" s="84" t="s">
        <v>2617</v>
      </c>
      <c r="E221" s="484"/>
      <c r="F221" s="38">
        <v>2019</v>
      </c>
      <c r="G221" s="491" t="s">
        <v>1042</v>
      </c>
      <c r="H221" s="412">
        <v>10800</v>
      </c>
      <c r="I221" s="441">
        <v>0</v>
      </c>
      <c r="J221" s="22"/>
    </row>
    <row r="222" spans="1:10" ht="39" customHeight="1">
      <c r="A222" s="155"/>
      <c r="B222" s="291" t="s">
        <v>2317</v>
      </c>
      <c r="C222" s="160"/>
      <c r="D222" s="98" t="s">
        <v>1390</v>
      </c>
      <c r="E222" s="38"/>
      <c r="F222" s="38">
        <v>2018</v>
      </c>
      <c r="G222" s="491" t="s">
        <v>1042</v>
      </c>
      <c r="H222" s="412">
        <v>70000</v>
      </c>
      <c r="I222" s="350">
        <v>0</v>
      </c>
      <c r="J222" s="22"/>
    </row>
    <row r="223" spans="1:10" ht="41.25" customHeight="1">
      <c r="A223" s="155"/>
      <c r="B223" s="110" t="s">
        <v>2318</v>
      </c>
      <c r="C223" s="160"/>
      <c r="D223" s="242" t="s">
        <v>1141</v>
      </c>
      <c r="E223" s="243"/>
      <c r="F223" s="38">
        <v>2012</v>
      </c>
      <c r="G223" s="491" t="s">
        <v>1042</v>
      </c>
      <c r="H223" s="495">
        <v>27094.29</v>
      </c>
      <c r="I223" s="350">
        <v>0</v>
      </c>
      <c r="J223" s="22"/>
    </row>
    <row r="224" spans="1:10" ht="26.25">
      <c r="A224" s="155"/>
      <c r="B224" s="202" t="s">
        <v>2319</v>
      </c>
      <c r="C224" s="160"/>
      <c r="D224" s="242" t="s">
        <v>704</v>
      </c>
      <c r="E224" s="244">
        <v>5</v>
      </c>
      <c r="F224" s="38">
        <v>2012</v>
      </c>
      <c r="G224" s="491" t="s">
        <v>1042</v>
      </c>
      <c r="H224" s="495">
        <v>63000</v>
      </c>
      <c r="I224" s="350">
        <v>0</v>
      </c>
      <c r="J224" s="22"/>
    </row>
    <row r="225" spans="1:10" ht="26.25">
      <c r="A225" s="155"/>
      <c r="B225" s="202" t="s">
        <v>2320</v>
      </c>
      <c r="C225" s="160"/>
      <c r="D225" s="242" t="s">
        <v>603</v>
      </c>
      <c r="E225" s="243">
        <v>5</v>
      </c>
      <c r="F225" s="38">
        <v>2012</v>
      </c>
      <c r="G225" s="491" t="s">
        <v>1042</v>
      </c>
      <c r="H225" s="495">
        <v>101407.4</v>
      </c>
      <c r="I225" s="496">
        <v>0</v>
      </c>
      <c r="J225" s="22"/>
    </row>
    <row r="226" spans="1:10" ht="26.25">
      <c r="A226" s="155"/>
      <c r="B226" s="202" t="s">
        <v>2321</v>
      </c>
      <c r="C226" s="160"/>
      <c r="D226" s="242" t="s">
        <v>604</v>
      </c>
      <c r="E226" s="243">
        <v>5</v>
      </c>
      <c r="F226" s="38">
        <v>2012</v>
      </c>
      <c r="G226" s="491" t="s">
        <v>1042</v>
      </c>
      <c r="H226" s="495">
        <v>101407.4</v>
      </c>
      <c r="I226" s="496">
        <v>0</v>
      </c>
      <c r="J226" s="22"/>
    </row>
    <row r="227" spans="1:10" ht="26.25">
      <c r="A227" s="155"/>
      <c r="B227" s="202" t="s">
        <v>2322</v>
      </c>
      <c r="C227" s="160"/>
      <c r="D227" s="242" t="s">
        <v>605</v>
      </c>
      <c r="E227" s="243">
        <v>5</v>
      </c>
      <c r="F227" s="38">
        <v>2012</v>
      </c>
      <c r="G227" s="491" t="s">
        <v>1042</v>
      </c>
      <c r="H227" s="495">
        <v>59154.35</v>
      </c>
      <c r="I227" s="496">
        <v>0</v>
      </c>
      <c r="J227" s="22"/>
    </row>
    <row r="228" spans="1:10" ht="26.25">
      <c r="A228" s="155"/>
      <c r="B228" s="202" t="s">
        <v>2323</v>
      </c>
      <c r="C228" s="160"/>
      <c r="D228" s="242" t="s">
        <v>606</v>
      </c>
      <c r="E228" s="243">
        <v>5</v>
      </c>
      <c r="F228" s="38">
        <v>2012</v>
      </c>
      <c r="G228" s="491" t="s">
        <v>1042</v>
      </c>
      <c r="H228" s="495">
        <v>59154.35</v>
      </c>
      <c r="I228" s="496">
        <v>0</v>
      </c>
      <c r="J228" s="22"/>
    </row>
    <row r="229" spans="1:10" ht="26.25">
      <c r="A229" s="155"/>
      <c r="B229" s="202" t="s">
        <v>2324</v>
      </c>
      <c r="C229" s="160"/>
      <c r="D229" s="242" t="s">
        <v>607</v>
      </c>
      <c r="E229" s="243">
        <v>1</v>
      </c>
      <c r="F229" s="38">
        <v>2012</v>
      </c>
      <c r="G229" s="491" t="s">
        <v>1042</v>
      </c>
      <c r="H229" s="495">
        <v>152727.29999999999</v>
      </c>
      <c r="I229" s="496">
        <v>122217.04</v>
      </c>
      <c r="J229" s="22"/>
    </row>
    <row r="230" spans="1:10" ht="26.25">
      <c r="A230" s="155"/>
      <c r="B230" s="202" t="s">
        <v>2325</v>
      </c>
      <c r="C230" s="160"/>
      <c r="D230" s="242" t="s">
        <v>608</v>
      </c>
      <c r="E230" s="243">
        <v>1</v>
      </c>
      <c r="F230" s="38">
        <v>2012</v>
      </c>
      <c r="G230" s="491" t="s">
        <v>1042</v>
      </c>
      <c r="H230" s="495">
        <v>15272.7</v>
      </c>
      <c r="I230" s="496">
        <v>0</v>
      </c>
      <c r="J230" s="22"/>
    </row>
    <row r="231" spans="1:10" ht="26.25">
      <c r="A231" s="155"/>
      <c r="B231" s="202" t="s">
        <v>2326</v>
      </c>
      <c r="C231" s="160"/>
      <c r="D231" s="242" t="s">
        <v>609</v>
      </c>
      <c r="E231" s="243">
        <v>2</v>
      </c>
      <c r="F231" s="38">
        <v>2012</v>
      </c>
      <c r="G231" s="491" t="s">
        <v>1042</v>
      </c>
      <c r="H231" s="495">
        <v>10400</v>
      </c>
      <c r="I231" s="496">
        <v>0</v>
      </c>
      <c r="J231" s="22"/>
    </row>
    <row r="232" spans="1:10" ht="26.25">
      <c r="A232" s="155"/>
      <c r="B232" s="202" t="s">
        <v>2327</v>
      </c>
      <c r="C232" s="160"/>
      <c r="D232" s="242" t="s">
        <v>610</v>
      </c>
      <c r="E232" s="243">
        <v>1</v>
      </c>
      <c r="F232" s="38">
        <v>2012</v>
      </c>
      <c r="G232" s="491" t="s">
        <v>1042</v>
      </c>
      <c r="H232" s="495">
        <v>52130</v>
      </c>
      <c r="I232" s="496">
        <v>12147.56</v>
      </c>
      <c r="J232" s="22"/>
    </row>
    <row r="233" spans="1:10" ht="26.25">
      <c r="A233" s="155"/>
      <c r="B233" s="202" t="s">
        <v>2328</v>
      </c>
      <c r="C233" s="160"/>
      <c r="D233" s="242" t="s">
        <v>611</v>
      </c>
      <c r="E233" s="243">
        <v>1</v>
      </c>
      <c r="F233" s="38">
        <v>2012</v>
      </c>
      <c r="G233" s="491" t="s">
        <v>1042</v>
      </c>
      <c r="H233" s="495">
        <v>27890</v>
      </c>
      <c r="I233" s="496">
        <v>0</v>
      </c>
      <c r="J233" s="22"/>
    </row>
    <row r="234" spans="1:10" ht="26.25">
      <c r="A234" s="155"/>
      <c r="B234" s="202" t="s">
        <v>2329</v>
      </c>
      <c r="C234" s="160"/>
      <c r="D234" s="242" t="s">
        <v>612</v>
      </c>
      <c r="E234" s="243">
        <v>2</v>
      </c>
      <c r="F234" s="38">
        <v>2012</v>
      </c>
      <c r="G234" s="491" t="s">
        <v>1042</v>
      </c>
      <c r="H234" s="495">
        <v>54060</v>
      </c>
      <c r="I234" s="496">
        <v>0</v>
      </c>
      <c r="J234" s="22"/>
    </row>
    <row r="235" spans="1:10" ht="26.25">
      <c r="A235" s="155"/>
      <c r="B235" s="202" t="s">
        <v>2330</v>
      </c>
      <c r="C235" s="160"/>
      <c r="D235" s="242" t="s">
        <v>613</v>
      </c>
      <c r="E235" s="243">
        <v>1</v>
      </c>
      <c r="F235" s="38">
        <v>2012</v>
      </c>
      <c r="G235" s="491" t="s">
        <v>1042</v>
      </c>
      <c r="H235" s="495">
        <v>45000</v>
      </c>
      <c r="I235" s="496">
        <v>36271</v>
      </c>
      <c r="J235" s="22"/>
    </row>
    <row r="236" spans="1:10" ht="26.25">
      <c r="A236" s="155"/>
      <c r="B236" s="202" t="s">
        <v>2331</v>
      </c>
      <c r="C236" s="160"/>
      <c r="D236" s="242" t="s">
        <v>614</v>
      </c>
      <c r="E236" s="243">
        <v>1</v>
      </c>
      <c r="F236" s="38">
        <v>2012</v>
      </c>
      <c r="G236" s="491" t="s">
        <v>1042</v>
      </c>
      <c r="H236" s="495">
        <v>84580</v>
      </c>
      <c r="I236" s="496">
        <v>68172.94</v>
      </c>
      <c r="J236" s="22"/>
    </row>
    <row r="237" spans="1:10" ht="26.25">
      <c r="A237" s="155"/>
      <c r="B237" s="202" t="s">
        <v>2332</v>
      </c>
      <c r="C237" s="160"/>
      <c r="D237" s="242" t="s">
        <v>615</v>
      </c>
      <c r="E237" s="243">
        <v>5</v>
      </c>
      <c r="F237" s="245">
        <v>2012</v>
      </c>
      <c r="G237" s="491" t="s">
        <v>1042</v>
      </c>
      <c r="H237" s="495">
        <v>55750</v>
      </c>
      <c r="I237" s="496">
        <v>0</v>
      </c>
      <c r="J237" s="22"/>
    </row>
    <row r="238" spans="1:10" ht="26.25">
      <c r="A238" s="155"/>
      <c r="B238" s="202" t="s">
        <v>2333</v>
      </c>
      <c r="C238" s="160"/>
      <c r="D238" s="242" t="s">
        <v>616</v>
      </c>
      <c r="E238" s="244">
        <v>1</v>
      </c>
      <c r="F238" s="38">
        <v>2012</v>
      </c>
      <c r="G238" s="491" t="s">
        <v>1042</v>
      </c>
      <c r="H238" s="495">
        <v>217000</v>
      </c>
      <c r="I238" s="496">
        <v>0</v>
      </c>
      <c r="J238" s="22"/>
    </row>
    <row r="239" spans="1:10" ht="38.25">
      <c r="A239" s="155"/>
      <c r="B239" s="202" t="s">
        <v>2334</v>
      </c>
      <c r="C239" s="160"/>
      <c r="D239" s="242" t="s">
        <v>632</v>
      </c>
      <c r="E239" s="244">
        <v>1</v>
      </c>
      <c r="F239" s="38">
        <v>2012</v>
      </c>
      <c r="G239" s="491" t="s">
        <v>1042</v>
      </c>
      <c r="H239" s="495">
        <v>40500</v>
      </c>
      <c r="I239" s="496">
        <v>32643.5</v>
      </c>
      <c r="J239" s="22"/>
    </row>
    <row r="240" spans="1:10" ht="26.25">
      <c r="A240" s="155"/>
      <c r="B240" s="202" t="s">
        <v>2335</v>
      </c>
      <c r="C240" s="160"/>
      <c r="D240" s="242" t="s">
        <v>631</v>
      </c>
      <c r="E240" s="244">
        <v>1</v>
      </c>
      <c r="F240" s="38">
        <v>2012</v>
      </c>
      <c r="G240" s="491" t="s">
        <v>1042</v>
      </c>
      <c r="H240" s="495">
        <v>40500</v>
      </c>
      <c r="I240" s="496">
        <v>32643.5</v>
      </c>
      <c r="J240" s="22"/>
    </row>
    <row r="241" spans="1:10" ht="51">
      <c r="A241" s="155"/>
      <c r="B241" s="110" t="s">
        <v>2336</v>
      </c>
      <c r="C241" s="160"/>
      <c r="D241" s="242" t="s">
        <v>630</v>
      </c>
      <c r="E241" s="244">
        <v>1</v>
      </c>
      <c r="F241" s="38">
        <v>2012</v>
      </c>
      <c r="G241" s="491" t="s">
        <v>1042</v>
      </c>
      <c r="H241" s="495">
        <v>142100</v>
      </c>
      <c r="I241" s="496">
        <v>114535.22</v>
      </c>
      <c r="J241" s="22"/>
    </row>
    <row r="242" spans="1:10" ht="26.25">
      <c r="A242" s="155"/>
      <c r="B242" s="202" t="s">
        <v>2337</v>
      </c>
      <c r="C242" s="160"/>
      <c r="D242" s="242" t="s">
        <v>702</v>
      </c>
      <c r="E242" s="244">
        <v>1</v>
      </c>
      <c r="F242" s="38">
        <v>2012</v>
      </c>
      <c r="G242" s="491" t="s">
        <v>1042</v>
      </c>
      <c r="H242" s="495">
        <v>46500</v>
      </c>
      <c r="I242" s="496">
        <v>7196.53</v>
      </c>
      <c r="J242" s="22"/>
    </row>
    <row r="243" spans="1:10" ht="26.25">
      <c r="A243" s="155"/>
      <c r="B243" s="202" t="s">
        <v>2338</v>
      </c>
      <c r="C243" s="160"/>
      <c r="D243" s="242" t="s">
        <v>617</v>
      </c>
      <c r="E243" s="244">
        <v>1</v>
      </c>
      <c r="F243" s="38">
        <v>2012</v>
      </c>
      <c r="G243" s="491" t="s">
        <v>1042</v>
      </c>
      <c r="H243" s="495">
        <v>22700</v>
      </c>
      <c r="I243" s="496">
        <v>0</v>
      </c>
      <c r="J243" s="22"/>
    </row>
    <row r="244" spans="1:10" ht="26.25">
      <c r="A244" s="155"/>
      <c r="B244" s="202" t="s">
        <v>2339</v>
      </c>
      <c r="C244" s="160"/>
      <c r="D244" s="242" t="s">
        <v>618</v>
      </c>
      <c r="E244" s="243">
        <v>1</v>
      </c>
      <c r="F244" s="38">
        <v>2012</v>
      </c>
      <c r="G244" s="491" t="s">
        <v>1042</v>
      </c>
      <c r="H244" s="495">
        <v>69600</v>
      </c>
      <c r="I244" s="496">
        <v>0</v>
      </c>
      <c r="J244" s="22"/>
    </row>
    <row r="245" spans="1:10" ht="26.25">
      <c r="A245" s="155"/>
      <c r="B245" s="202" t="s">
        <v>2340</v>
      </c>
      <c r="C245" s="160"/>
      <c r="D245" s="242" t="s">
        <v>619</v>
      </c>
      <c r="E245" s="243">
        <v>3</v>
      </c>
      <c r="F245" s="245">
        <v>2012</v>
      </c>
      <c r="G245" s="491" t="s">
        <v>1042</v>
      </c>
      <c r="H245" s="495">
        <v>37332</v>
      </c>
      <c r="I245" s="496">
        <v>0</v>
      </c>
      <c r="J245" s="22"/>
    </row>
    <row r="246" spans="1:10" ht="26.25">
      <c r="A246" s="155"/>
      <c r="B246" s="202" t="s">
        <v>2341</v>
      </c>
      <c r="C246" s="160"/>
      <c r="D246" s="242" t="s">
        <v>634</v>
      </c>
      <c r="E246" s="243">
        <v>1</v>
      </c>
      <c r="F246" s="38">
        <v>2012</v>
      </c>
      <c r="G246" s="491" t="s">
        <v>1042</v>
      </c>
      <c r="H246" s="495">
        <v>10650</v>
      </c>
      <c r="I246" s="496">
        <v>0</v>
      </c>
      <c r="J246" s="22"/>
    </row>
    <row r="247" spans="1:10" ht="26.25">
      <c r="A247" s="155"/>
      <c r="B247" s="202" t="s">
        <v>2342</v>
      </c>
      <c r="C247" s="160"/>
      <c r="D247" s="242" t="s">
        <v>635</v>
      </c>
      <c r="E247" s="243">
        <v>1</v>
      </c>
      <c r="F247" s="38">
        <v>2012</v>
      </c>
      <c r="G247" s="491" t="s">
        <v>1042</v>
      </c>
      <c r="H247" s="495">
        <v>20300</v>
      </c>
      <c r="I247" s="496">
        <v>0</v>
      </c>
      <c r="J247" s="22"/>
    </row>
    <row r="248" spans="1:10" ht="26.25">
      <c r="A248" s="155"/>
      <c r="B248" s="202" t="s">
        <v>2343</v>
      </c>
      <c r="C248" s="160"/>
      <c r="D248" s="242" t="s">
        <v>636</v>
      </c>
      <c r="E248" s="243">
        <v>1</v>
      </c>
      <c r="F248" s="38">
        <v>2012</v>
      </c>
      <c r="G248" s="491" t="s">
        <v>1042</v>
      </c>
      <c r="H248" s="495">
        <v>40800</v>
      </c>
      <c r="I248" s="496">
        <v>33088.080000000002</v>
      </c>
      <c r="J248" s="22"/>
    </row>
    <row r="249" spans="1:10" ht="26.25">
      <c r="A249" s="155"/>
      <c r="B249" s="202" t="s">
        <v>2344</v>
      </c>
      <c r="C249" s="160"/>
      <c r="D249" s="242" t="s">
        <v>637</v>
      </c>
      <c r="E249" s="244">
        <v>1</v>
      </c>
      <c r="F249" s="38">
        <v>2012</v>
      </c>
      <c r="G249" s="491" t="s">
        <v>1042</v>
      </c>
      <c r="H249" s="495">
        <v>66788</v>
      </c>
      <c r="I249" s="496">
        <v>54163.519999999997</v>
      </c>
      <c r="J249" s="22"/>
    </row>
    <row r="250" spans="1:10" ht="26.25">
      <c r="A250" s="155"/>
      <c r="B250" s="202" t="s">
        <v>2345</v>
      </c>
      <c r="C250" s="160"/>
      <c r="D250" s="242" t="s">
        <v>638</v>
      </c>
      <c r="E250" s="243">
        <v>1</v>
      </c>
      <c r="F250" s="38">
        <v>2012</v>
      </c>
      <c r="G250" s="491" t="s">
        <v>1042</v>
      </c>
      <c r="H250" s="495">
        <v>38700</v>
      </c>
      <c r="I250" s="496">
        <v>0</v>
      </c>
      <c r="J250" s="22"/>
    </row>
    <row r="251" spans="1:10" ht="26.25">
      <c r="A251" s="155"/>
      <c r="B251" s="202" t="s">
        <v>2346</v>
      </c>
      <c r="C251" s="160"/>
      <c r="D251" s="242" t="s">
        <v>639</v>
      </c>
      <c r="E251" s="243"/>
      <c r="F251" s="38">
        <v>2012</v>
      </c>
      <c r="G251" s="491" t="s">
        <v>1042</v>
      </c>
      <c r="H251" s="495">
        <v>54500</v>
      </c>
      <c r="I251" s="496">
        <v>6488.06</v>
      </c>
      <c r="J251" s="22"/>
    </row>
    <row r="252" spans="1:10" ht="26.25">
      <c r="A252" s="155"/>
      <c r="B252" s="202" t="s">
        <v>2347</v>
      </c>
      <c r="C252" s="160"/>
      <c r="D252" s="242" t="s">
        <v>640</v>
      </c>
      <c r="E252" s="243"/>
      <c r="F252" s="38">
        <v>2012</v>
      </c>
      <c r="G252" s="491" t="s">
        <v>1042</v>
      </c>
      <c r="H252" s="495">
        <v>23000</v>
      </c>
      <c r="I252" s="496">
        <v>0</v>
      </c>
      <c r="J252" s="22"/>
    </row>
    <row r="253" spans="1:10" ht="26.25">
      <c r="A253" s="155"/>
      <c r="B253" s="202" t="s">
        <v>2348</v>
      </c>
      <c r="C253" s="160"/>
      <c r="D253" s="242" t="s">
        <v>641</v>
      </c>
      <c r="E253" s="243"/>
      <c r="F253" s="38">
        <v>2012</v>
      </c>
      <c r="G253" s="491" t="s">
        <v>1042</v>
      </c>
      <c r="H253" s="495">
        <v>47900</v>
      </c>
      <c r="I253" s="496">
        <v>0</v>
      </c>
      <c r="J253" s="22"/>
    </row>
    <row r="254" spans="1:10" ht="26.25">
      <c r="A254" s="155"/>
      <c r="B254" s="202" t="s">
        <v>2349</v>
      </c>
      <c r="C254" s="160"/>
      <c r="D254" s="242" t="s">
        <v>642</v>
      </c>
      <c r="E254" s="243"/>
      <c r="F254" s="38">
        <v>2012</v>
      </c>
      <c r="G254" s="491" t="s">
        <v>1042</v>
      </c>
      <c r="H254" s="495">
        <v>54500</v>
      </c>
      <c r="I254" s="496">
        <v>0</v>
      </c>
      <c r="J254" s="22"/>
    </row>
    <row r="255" spans="1:10" ht="26.25">
      <c r="A255" s="155"/>
      <c r="B255" s="202" t="s">
        <v>2350</v>
      </c>
      <c r="C255" s="160"/>
      <c r="D255" s="242" t="s">
        <v>643</v>
      </c>
      <c r="E255" s="243"/>
      <c r="F255" s="38">
        <v>2012</v>
      </c>
      <c r="G255" s="491" t="s">
        <v>1042</v>
      </c>
      <c r="H255" s="495">
        <v>150140</v>
      </c>
      <c r="I255" s="496">
        <v>0</v>
      </c>
      <c r="J255" s="22"/>
    </row>
    <row r="256" spans="1:10" ht="26.25">
      <c r="A256" s="155"/>
      <c r="B256" s="202" t="s">
        <v>2351</v>
      </c>
      <c r="C256" s="160"/>
      <c r="D256" s="242" t="s">
        <v>644</v>
      </c>
      <c r="E256" s="243">
        <v>1</v>
      </c>
      <c r="F256" s="38">
        <v>2012</v>
      </c>
      <c r="G256" s="491" t="s">
        <v>1042</v>
      </c>
      <c r="H256" s="495">
        <v>120940</v>
      </c>
      <c r="I256" s="496">
        <v>0</v>
      </c>
      <c r="J256" s="22"/>
    </row>
    <row r="257" spans="1:10" ht="38.25">
      <c r="A257" s="155"/>
      <c r="B257" s="202" t="s">
        <v>2352</v>
      </c>
      <c r="C257" s="160"/>
      <c r="D257" s="242" t="s">
        <v>645</v>
      </c>
      <c r="E257" s="243">
        <v>1</v>
      </c>
      <c r="F257" s="38">
        <v>2012</v>
      </c>
      <c r="G257" s="491" t="s">
        <v>1042</v>
      </c>
      <c r="H257" s="495">
        <v>22300</v>
      </c>
      <c r="I257" s="496">
        <v>0</v>
      </c>
      <c r="J257" s="22"/>
    </row>
    <row r="258" spans="1:10" ht="38.25">
      <c r="A258" s="155"/>
      <c r="B258" s="202" t="s">
        <v>2353</v>
      </c>
      <c r="C258" s="160"/>
      <c r="D258" s="242" t="s">
        <v>633</v>
      </c>
      <c r="E258" s="243">
        <v>1</v>
      </c>
      <c r="F258" s="38">
        <v>2012</v>
      </c>
      <c r="G258" s="491" t="s">
        <v>1042</v>
      </c>
      <c r="H258" s="495">
        <v>22300</v>
      </c>
      <c r="I258" s="496">
        <v>0</v>
      </c>
      <c r="J258" s="22"/>
    </row>
    <row r="259" spans="1:10" ht="38.25">
      <c r="A259" s="155"/>
      <c r="B259" s="202" t="s">
        <v>2354</v>
      </c>
      <c r="C259" s="160"/>
      <c r="D259" s="242" t="s">
        <v>620</v>
      </c>
      <c r="E259" s="243">
        <v>1</v>
      </c>
      <c r="F259" s="38">
        <v>2012</v>
      </c>
      <c r="G259" s="491" t="s">
        <v>1042</v>
      </c>
      <c r="H259" s="495">
        <v>77770</v>
      </c>
      <c r="I259" s="496">
        <v>0</v>
      </c>
      <c r="J259" s="22"/>
    </row>
    <row r="260" spans="1:10" ht="38.25">
      <c r="A260" s="155"/>
      <c r="B260" s="202" t="s">
        <v>2355</v>
      </c>
      <c r="C260" s="160"/>
      <c r="D260" s="242" t="s">
        <v>621</v>
      </c>
      <c r="E260" s="243">
        <v>1</v>
      </c>
      <c r="F260" s="38">
        <v>2012</v>
      </c>
      <c r="G260" s="491" t="s">
        <v>1042</v>
      </c>
      <c r="H260" s="495">
        <v>77770</v>
      </c>
      <c r="I260" s="496">
        <v>0</v>
      </c>
      <c r="J260" s="22"/>
    </row>
    <row r="261" spans="1:10" ht="26.25">
      <c r="A261" s="155"/>
      <c r="B261" s="202" t="s">
        <v>2356</v>
      </c>
      <c r="C261" s="160"/>
      <c r="D261" s="242" t="s">
        <v>646</v>
      </c>
      <c r="E261" s="243">
        <v>1</v>
      </c>
      <c r="F261" s="38">
        <v>2012</v>
      </c>
      <c r="G261" s="491" t="s">
        <v>1042</v>
      </c>
      <c r="H261" s="495">
        <v>77770</v>
      </c>
      <c r="I261" s="496">
        <v>0</v>
      </c>
      <c r="J261" s="22"/>
    </row>
    <row r="262" spans="1:10" ht="38.25">
      <c r="A262" s="155"/>
      <c r="B262" s="202" t="s">
        <v>2357</v>
      </c>
      <c r="C262" s="160"/>
      <c r="D262" s="242" t="s">
        <v>622</v>
      </c>
      <c r="E262" s="243">
        <v>1</v>
      </c>
      <c r="F262" s="38">
        <v>2012</v>
      </c>
      <c r="G262" s="491" t="s">
        <v>1042</v>
      </c>
      <c r="H262" s="495">
        <v>77770</v>
      </c>
      <c r="I262" s="496">
        <v>0</v>
      </c>
      <c r="J262" s="22"/>
    </row>
    <row r="263" spans="1:10" ht="38.25">
      <c r="A263" s="155"/>
      <c r="B263" s="202" t="s">
        <v>2358</v>
      </c>
      <c r="C263" s="160"/>
      <c r="D263" s="242" t="s">
        <v>623</v>
      </c>
      <c r="E263" s="243">
        <v>1</v>
      </c>
      <c r="F263" s="38">
        <v>2012</v>
      </c>
      <c r="G263" s="491" t="s">
        <v>1042</v>
      </c>
      <c r="H263" s="495">
        <v>77770</v>
      </c>
      <c r="I263" s="496">
        <v>0</v>
      </c>
      <c r="J263" s="22"/>
    </row>
    <row r="264" spans="1:10" ht="38.25">
      <c r="A264" s="155"/>
      <c r="B264" s="202" t="s">
        <v>2359</v>
      </c>
      <c r="C264" s="160"/>
      <c r="D264" s="242" t="s">
        <v>624</v>
      </c>
      <c r="E264" s="243">
        <v>1</v>
      </c>
      <c r="F264" s="38">
        <v>2012</v>
      </c>
      <c r="G264" s="491" t="s">
        <v>1042</v>
      </c>
      <c r="H264" s="495">
        <v>77770</v>
      </c>
      <c r="I264" s="496">
        <v>0</v>
      </c>
      <c r="J264" s="22"/>
    </row>
    <row r="265" spans="1:10" ht="38.25">
      <c r="A265" s="155"/>
      <c r="B265" s="202" t="s">
        <v>2360</v>
      </c>
      <c r="C265" s="160"/>
      <c r="D265" s="242" t="s">
        <v>624</v>
      </c>
      <c r="E265" s="243">
        <v>1</v>
      </c>
      <c r="F265" s="38">
        <v>2012</v>
      </c>
      <c r="G265" s="491" t="s">
        <v>1042</v>
      </c>
      <c r="H265" s="495">
        <v>77770</v>
      </c>
      <c r="I265" s="496">
        <v>0</v>
      </c>
      <c r="J265" s="22"/>
    </row>
    <row r="266" spans="1:10" ht="38.25">
      <c r="A266" s="155"/>
      <c r="B266" s="202" t="s">
        <v>2361</v>
      </c>
      <c r="C266" s="160"/>
      <c r="D266" s="242" t="s">
        <v>624</v>
      </c>
      <c r="E266" s="243">
        <v>1</v>
      </c>
      <c r="F266" s="38">
        <v>2012</v>
      </c>
      <c r="G266" s="491" t="s">
        <v>1042</v>
      </c>
      <c r="H266" s="495">
        <v>81300</v>
      </c>
      <c r="I266" s="496">
        <v>0</v>
      </c>
      <c r="J266" s="22"/>
    </row>
    <row r="267" spans="1:10" ht="26.25">
      <c r="A267" s="155"/>
      <c r="B267" s="202" t="s">
        <v>2362</v>
      </c>
      <c r="C267" s="160"/>
      <c r="D267" s="242" t="s">
        <v>747</v>
      </c>
      <c r="E267" s="243">
        <v>1</v>
      </c>
      <c r="F267" s="38">
        <v>2012</v>
      </c>
      <c r="G267" s="491" t="s">
        <v>1042</v>
      </c>
      <c r="H267" s="495">
        <v>55800</v>
      </c>
      <c r="I267" s="496">
        <v>6642.54</v>
      </c>
      <c r="J267" s="22"/>
    </row>
    <row r="268" spans="1:10" ht="26.25">
      <c r="A268" s="155"/>
      <c r="B268" s="202" t="s">
        <v>2363</v>
      </c>
      <c r="C268" s="160"/>
      <c r="D268" s="242" t="s">
        <v>625</v>
      </c>
      <c r="E268" s="243">
        <v>1</v>
      </c>
      <c r="F268" s="38">
        <v>2012</v>
      </c>
      <c r="G268" s="491" t="s">
        <v>1042</v>
      </c>
      <c r="H268" s="495">
        <v>55800</v>
      </c>
      <c r="I268" s="496">
        <v>6642.54</v>
      </c>
      <c r="J268" s="22"/>
    </row>
    <row r="269" spans="1:10" ht="26.25">
      <c r="A269" s="155"/>
      <c r="B269" s="202" t="s">
        <v>2364</v>
      </c>
      <c r="C269" s="160"/>
      <c r="D269" s="242" t="s">
        <v>626</v>
      </c>
      <c r="E269" s="243">
        <v>1</v>
      </c>
      <c r="F269" s="38">
        <v>2012</v>
      </c>
      <c r="G269" s="491" t="s">
        <v>1042</v>
      </c>
      <c r="H269" s="495">
        <v>55800</v>
      </c>
      <c r="I269" s="496">
        <v>6642.54</v>
      </c>
      <c r="J269" s="22"/>
    </row>
    <row r="270" spans="1:10" ht="26.25">
      <c r="A270" s="155"/>
      <c r="B270" s="202" t="s">
        <v>2365</v>
      </c>
      <c r="C270" s="160"/>
      <c r="D270" s="242" t="s">
        <v>627</v>
      </c>
      <c r="E270" s="243">
        <v>1</v>
      </c>
      <c r="F270" s="38">
        <v>2012</v>
      </c>
      <c r="G270" s="491" t="s">
        <v>1042</v>
      </c>
      <c r="H270" s="495">
        <v>55800</v>
      </c>
      <c r="I270" s="496">
        <v>6642.54</v>
      </c>
      <c r="J270" s="22"/>
    </row>
    <row r="271" spans="1:10" ht="26.25">
      <c r="A271" s="155"/>
      <c r="B271" s="202" t="s">
        <v>2366</v>
      </c>
      <c r="C271" s="160"/>
      <c r="D271" s="242" t="s">
        <v>628</v>
      </c>
      <c r="E271" s="243">
        <v>1</v>
      </c>
      <c r="F271" s="38">
        <v>2012</v>
      </c>
      <c r="G271" s="491" t="s">
        <v>1042</v>
      </c>
      <c r="H271" s="495">
        <v>55800</v>
      </c>
      <c r="I271" s="496">
        <v>6642.54</v>
      </c>
      <c r="J271" s="22"/>
    </row>
    <row r="272" spans="1:10" ht="26.25">
      <c r="A272" s="155"/>
      <c r="B272" s="202" t="s">
        <v>2367</v>
      </c>
      <c r="C272" s="160"/>
      <c r="D272" s="242" t="s">
        <v>703</v>
      </c>
      <c r="E272" s="243">
        <v>1</v>
      </c>
      <c r="F272" s="38">
        <v>2012</v>
      </c>
      <c r="G272" s="491" t="s">
        <v>1042</v>
      </c>
      <c r="H272" s="495">
        <v>46500</v>
      </c>
      <c r="I272" s="496">
        <v>5535.82</v>
      </c>
      <c r="J272" s="22"/>
    </row>
    <row r="273" spans="1:10" ht="26.25">
      <c r="A273" s="155"/>
      <c r="B273" s="202" t="s">
        <v>2368</v>
      </c>
      <c r="C273" s="160"/>
      <c r="D273" s="242" t="s">
        <v>629</v>
      </c>
      <c r="E273" s="243"/>
      <c r="F273" s="38">
        <v>2012</v>
      </c>
      <c r="G273" s="491" t="s">
        <v>1042</v>
      </c>
      <c r="H273" s="495">
        <v>20200</v>
      </c>
      <c r="I273" s="496">
        <v>0</v>
      </c>
      <c r="J273" s="22"/>
    </row>
    <row r="274" spans="1:10" ht="26.25">
      <c r="A274" s="155"/>
      <c r="B274" s="202" t="s">
        <v>2369</v>
      </c>
      <c r="C274" s="160"/>
      <c r="D274" s="242" t="s">
        <v>684</v>
      </c>
      <c r="E274" s="243"/>
      <c r="F274" s="38">
        <v>2012</v>
      </c>
      <c r="G274" s="491" t="s">
        <v>1042</v>
      </c>
      <c r="H274" s="495">
        <v>25600</v>
      </c>
      <c r="I274" s="496">
        <v>0</v>
      </c>
      <c r="J274" s="22"/>
    </row>
    <row r="275" spans="1:10" ht="26.25">
      <c r="A275" s="155"/>
      <c r="B275" s="202" t="s">
        <v>2370</v>
      </c>
      <c r="C275" s="160"/>
      <c r="D275" s="242" t="s">
        <v>772</v>
      </c>
      <c r="E275" s="244">
        <v>1</v>
      </c>
      <c r="F275" s="38">
        <v>2013</v>
      </c>
      <c r="G275" s="491" t="s">
        <v>1042</v>
      </c>
      <c r="H275" s="495">
        <v>15000</v>
      </c>
      <c r="I275" s="496">
        <v>0</v>
      </c>
      <c r="J275" s="22"/>
    </row>
    <row r="276" spans="1:10" ht="26.25">
      <c r="A276" s="155"/>
      <c r="B276" s="202" t="s">
        <v>2371</v>
      </c>
      <c r="C276" s="160"/>
      <c r="D276" s="242" t="s">
        <v>773</v>
      </c>
      <c r="E276" s="244">
        <v>1</v>
      </c>
      <c r="F276" s="38">
        <v>2013</v>
      </c>
      <c r="G276" s="491" t="s">
        <v>1042</v>
      </c>
      <c r="H276" s="495">
        <v>20000</v>
      </c>
      <c r="I276" s="496">
        <v>0</v>
      </c>
      <c r="J276" s="22"/>
    </row>
    <row r="277" spans="1:10" ht="26.25">
      <c r="A277" s="155"/>
      <c r="B277" s="202" t="s">
        <v>2372</v>
      </c>
      <c r="C277" s="160"/>
      <c r="D277" s="242" t="s">
        <v>774</v>
      </c>
      <c r="E277" s="246"/>
      <c r="F277" s="38">
        <v>2013</v>
      </c>
      <c r="G277" s="491" t="s">
        <v>1042</v>
      </c>
      <c r="H277" s="495">
        <v>23618</v>
      </c>
      <c r="I277" s="496">
        <v>0</v>
      </c>
      <c r="J277" s="22"/>
    </row>
    <row r="278" spans="1:10" ht="26.25">
      <c r="A278" s="155"/>
      <c r="B278" s="202" t="s">
        <v>2373</v>
      </c>
      <c r="C278" s="160"/>
      <c r="D278" s="242" t="s">
        <v>775</v>
      </c>
      <c r="E278" s="244">
        <v>2</v>
      </c>
      <c r="F278" s="38">
        <v>2013</v>
      </c>
      <c r="G278" s="491" t="s">
        <v>1042</v>
      </c>
      <c r="H278" s="495">
        <v>27000</v>
      </c>
      <c r="I278" s="496">
        <v>0</v>
      </c>
      <c r="J278" s="22"/>
    </row>
    <row r="279" spans="1:10" ht="26.25">
      <c r="A279" s="155"/>
      <c r="B279" s="202" t="s">
        <v>2374</v>
      </c>
      <c r="C279" s="160"/>
      <c r="D279" s="242" t="s">
        <v>776</v>
      </c>
      <c r="E279" s="244">
        <v>1</v>
      </c>
      <c r="F279" s="38">
        <v>2013</v>
      </c>
      <c r="G279" s="491" t="s">
        <v>1042</v>
      </c>
      <c r="H279" s="495">
        <v>12580</v>
      </c>
      <c r="I279" s="496">
        <v>0</v>
      </c>
      <c r="J279" s="22"/>
    </row>
    <row r="280" spans="1:10">
      <c r="A280" s="155"/>
      <c r="B280" s="191"/>
      <c r="C280" s="74"/>
      <c r="D280" s="145"/>
      <c r="E280" s="247"/>
      <c r="F280" s="131"/>
      <c r="G280" s="497"/>
      <c r="H280" s="442">
        <f>SUM(H220:H279)</f>
        <v>3413575.79</v>
      </c>
      <c r="I280" s="247">
        <f>SUM(I222:I279)</f>
        <v>558315.4700000002</v>
      </c>
      <c r="J280" s="22"/>
    </row>
    <row r="281" spans="1:10">
      <c r="A281" s="155"/>
      <c r="B281" s="279"/>
      <c r="C281" s="551" t="s">
        <v>2165</v>
      </c>
      <c r="D281" s="549"/>
      <c r="E281" s="38"/>
      <c r="F281" s="38"/>
      <c r="G281" s="413"/>
      <c r="H281" s="350"/>
      <c r="I281" s="330"/>
      <c r="J281" s="22"/>
    </row>
    <row r="282" spans="1:10">
      <c r="A282" s="155"/>
      <c r="B282" s="291"/>
      <c r="C282" s="483"/>
      <c r="D282" s="498"/>
      <c r="E282" s="38"/>
      <c r="F282" s="38"/>
      <c r="G282" s="413"/>
      <c r="H282" s="412"/>
      <c r="I282" s="330"/>
      <c r="J282" s="22"/>
    </row>
    <row r="283" spans="1:10" ht="26.25">
      <c r="A283" s="155"/>
      <c r="B283" s="291"/>
      <c r="C283" s="177"/>
      <c r="D283" s="499" t="s">
        <v>684</v>
      </c>
      <c r="E283" s="38"/>
      <c r="F283" s="38">
        <v>2019</v>
      </c>
      <c r="G283" s="491" t="s">
        <v>2163</v>
      </c>
      <c r="H283" s="412">
        <v>25649.05</v>
      </c>
      <c r="I283" s="441">
        <v>0</v>
      </c>
      <c r="J283" s="22"/>
    </row>
    <row r="284" spans="1:10" ht="26.25">
      <c r="A284" s="155"/>
      <c r="B284" s="291"/>
      <c r="C284" s="177"/>
      <c r="D284" s="499" t="s">
        <v>2613</v>
      </c>
      <c r="E284" s="38"/>
      <c r="F284" s="38">
        <v>2019</v>
      </c>
      <c r="G284" s="491" t="s">
        <v>2163</v>
      </c>
      <c r="H284" s="412">
        <v>34199.050000000003</v>
      </c>
      <c r="I284" s="441">
        <v>0</v>
      </c>
      <c r="J284" s="22"/>
    </row>
    <row r="285" spans="1:10" ht="26.25">
      <c r="A285" s="155"/>
      <c r="B285" s="291"/>
      <c r="C285" s="177"/>
      <c r="D285" s="499" t="s">
        <v>1373</v>
      </c>
      <c r="E285" s="38"/>
      <c r="F285" s="38">
        <v>2019</v>
      </c>
      <c r="G285" s="491" t="s">
        <v>2163</v>
      </c>
      <c r="H285" s="412">
        <v>21849.05</v>
      </c>
      <c r="I285" s="441">
        <v>0</v>
      </c>
      <c r="J285" s="22"/>
    </row>
    <row r="286" spans="1:10" ht="26.25">
      <c r="A286" s="155"/>
      <c r="B286" s="159" t="s">
        <v>2375</v>
      </c>
      <c r="C286" s="160"/>
      <c r="D286" s="484" t="s">
        <v>545</v>
      </c>
      <c r="E286" s="38"/>
      <c r="F286" s="38">
        <v>2018</v>
      </c>
      <c r="G286" s="491" t="s">
        <v>2163</v>
      </c>
      <c r="H286" s="412">
        <v>70000</v>
      </c>
      <c r="I286" s="350">
        <v>0</v>
      </c>
      <c r="J286" s="22"/>
    </row>
    <row r="287" spans="1:10" ht="26.25">
      <c r="A287" s="155"/>
      <c r="B287" s="159" t="s">
        <v>2376</v>
      </c>
      <c r="C287" s="160"/>
      <c r="D287" s="484" t="s">
        <v>71</v>
      </c>
      <c r="E287" s="38"/>
      <c r="F287" s="38">
        <v>2018</v>
      </c>
      <c r="G287" s="491" t="s">
        <v>2163</v>
      </c>
      <c r="H287" s="412">
        <v>11999</v>
      </c>
      <c r="I287" s="350">
        <v>0</v>
      </c>
      <c r="J287" s="22"/>
    </row>
    <row r="288" spans="1:10" ht="26.25">
      <c r="A288" s="155"/>
      <c r="B288" s="159"/>
      <c r="C288" s="160"/>
      <c r="D288" s="484" t="s">
        <v>2614</v>
      </c>
      <c r="E288" s="38"/>
      <c r="F288" s="38">
        <v>2019</v>
      </c>
      <c r="G288" s="491" t="s">
        <v>2163</v>
      </c>
      <c r="H288" s="412">
        <v>58610</v>
      </c>
      <c r="I288" s="350">
        <v>0</v>
      </c>
      <c r="J288" s="22"/>
    </row>
    <row r="289" spans="1:10" ht="24.75" customHeight="1">
      <c r="A289" s="155"/>
      <c r="B289" s="159" t="s">
        <v>2377</v>
      </c>
      <c r="C289" s="160"/>
      <c r="D289" s="84" t="s">
        <v>1102</v>
      </c>
      <c r="E289" s="38"/>
      <c r="F289" s="38">
        <v>2017</v>
      </c>
      <c r="G289" s="491" t="s">
        <v>2163</v>
      </c>
      <c r="H289" s="412">
        <v>17200</v>
      </c>
      <c r="I289" s="350">
        <v>0</v>
      </c>
      <c r="J289" s="22"/>
    </row>
    <row r="290" spans="1:10" ht="26.25">
      <c r="A290" s="155"/>
      <c r="B290" s="159" t="s">
        <v>2378</v>
      </c>
      <c r="C290" s="160"/>
      <c r="D290" s="484" t="s">
        <v>284</v>
      </c>
      <c r="E290" s="38"/>
      <c r="F290" s="38">
        <v>2017</v>
      </c>
      <c r="G290" s="491" t="s">
        <v>2163</v>
      </c>
      <c r="H290" s="412">
        <v>16800</v>
      </c>
      <c r="I290" s="350">
        <v>0</v>
      </c>
      <c r="J290" s="22"/>
    </row>
    <row r="291" spans="1:10" ht="26.25">
      <c r="A291" s="155"/>
      <c r="B291" s="159" t="s">
        <v>2379</v>
      </c>
      <c r="C291" s="160"/>
      <c r="D291" s="484" t="s">
        <v>542</v>
      </c>
      <c r="E291" s="38"/>
      <c r="F291" s="38">
        <v>2016</v>
      </c>
      <c r="G291" s="491" t="s">
        <v>2163</v>
      </c>
      <c r="H291" s="412">
        <v>38000</v>
      </c>
      <c r="I291" s="350">
        <v>0</v>
      </c>
      <c r="J291" s="22"/>
    </row>
    <row r="292" spans="1:10" ht="26.25">
      <c r="A292" s="155"/>
      <c r="B292" s="291" t="s">
        <v>2380</v>
      </c>
      <c r="C292" s="160"/>
      <c r="D292" s="484" t="s">
        <v>769</v>
      </c>
      <c r="E292" s="38"/>
      <c r="F292" s="49">
        <v>2013</v>
      </c>
      <c r="G292" s="491" t="s">
        <v>2163</v>
      </c>
      <c r="H292" s="412">
        <v>15799</v>
      </c>
      <c r="I292" s="350">
        <v>0</v>
      </c>
      <c r="J292" s="22"/>
    </row>
    <row r="293" spans="1:10" ht="26.25">
      <c r="A293" s="155"/>
      <c r="B293" s="189" t="s">
        <v>2381</v>
      </c>
      <c r="C293" s="160"/>
      <c r="D293" s="84" t="s">
        <v>136</v>
      </c>
      <c r="E293" s="38"/>
      <c r="F293" s="116" t="s">
        <v>137</v>
      </c>
      <c r="G293" s="491" t="s">
        <v>2163</v>
      </c>
      <c r="H293" s="410">
        <v>28491.94</v>
      </c>
      <c r="I293" s="298">
        <v>0</v>
      </c>
      <c r="J293" s="22"/>
    </row>
    <row r="294" spans="1:10" ht="26.25">
      <c r="A294" s="155"/>
      <c r="B294" s="189" t="s">
        <v>2382</v>
      </c>
      <c r="C294" s="160"/>
      <c r="D294" s="84" t="s">
        <v>138</v>
      </c>
      <c r="E294" s="38"/>
      <c r="F294" s="116" t="s">
        <v>80</v>
      </c>
      <c r="G294" s="491" t="s">
        <v>2163</v>
      </c>
      <c r="H294" s="410">
        <v>15276.36</v>
      </c>
      <c r="I294" s="298">
        <v>0</v>
      </c>
      <c r="J294" s="22"/>
    </row>
    <row r="295" spans="1:10" ht="26.25">
      <c r="A295" s="155"/>
      <c r="B295" s="74" t="s">
        <v>2383</v>
      </c>
      <c r="C295" s="160"/>
      <c r="D295" s="84" t="s">
        <v>139</v>
      </c>
      <c r="E295" s="38"/>
      <c r="F295" s="116" t="s">
        <v>140</v>
      </c>
      <c r="G295" s="491" t="s">
        <v>2163</v>
      </c>
      <c r="H295" s="410">
        <v>10543.52</v>
      </c>
      <c r="I295" s="298">
        <v>0</v>
      </c>
      <c r="J295" s="22"/>
    </row>
    <row r="296" spans="1:10" ht="26.25">
      <c r="A296" s="155"/>
      <c r="B296" s="74" t="s">
        <v>2384</v>
      </c>
      <c r="C296" s="160"/>
      <c r="D296" s="84" t="s">
        <v>141</v>
      </c>
      <c r="E296" s="38"/>
      <c r="F296" s="117">
        <v>39911</v>
      </c>
      <c r="G296" s="491" t="s">
        <v>2163</v>
      </c>
      <c r="H296" s="410">
        <v>21890</v>
      </c>
      <c r="I296" s="298">
        <v>0</v>
      </c>
      <c r="J296" s="22"/>
    </row>
    <row r="297" spans="1:10" ht="26.25">
      <c r="A297" s="155"/>
      <c r="B297" s="74" t="s">
        <v>2385</v>
      </c>
      <c r="C297" s="160"/>
      <c r="D297" s="84" t="s">
        <v>142</v>
      </c>
      <c r="E297" s="38"/>
      <c r="F297" s="116" t="s">
        <v>143</v>
      </c>
      <c r="G297" s="491" t="s">
        <v>2163</v>
      </c>
      <c r="H297" s="410">
        <v>20886.919999999998</v>
      </c>
      <c r="I297" s="298">
        <v>0</v>
      </c>
      <c r="J297" s="22"/>
    </row>
    <row r="298" spans="1:10" ht="26.25">
      <c r="A298" s="155"/>
      <c r="B298" s="74" t="s">
        <v>2386</v>
      </c>
      <c r="C298" s="160"/>
      <c r="D298" s="84" t="s">
        <v>144</v>
      </c>
      <c r="E298" s="38"/>
      <c r="F298" s="116" t="s">
        <v>145</v>
      </c>
      <c r="G298" s="491" t="s">
        <v>2163</v>
      </c>
      <c r="H298" s="410">
        <v>12785.36</v>
      </c>
      <c r="I298" s="298">
        <v>0</v>
      </c>
      <c r="J298" s="22"/>
    </row>
    <row r="299" spans="1:10" ht="26.25">
      <c r="A299" s="155"/>
      <c r="B299" s="74" t="s">
        <v>2387</v>
      </c>
      <c r="C299" s="160"/>
      <c r="D299" s="84" t="s">
        <v>57</v>
      </c>
      <c r="E299" s="38"/>
      <c r="F299" s="117">
        <v>37987</v>
      </c>
      <c r="G299" s="491" t="s">
        <v>2163</v>
      </c>
      <c r="H299" s="410">
        <v>17615.47</v>
      </c>
      <c r="I299" s="298">
        <v>0</v>
      </c>
      <c r="J299" s="22"/>
    </row>
    <row r="300" spans="1:10" ht="26.25">
      <c r="A300" s="155"/>
      <c r="B300" s="74" t="s">
        <v>2388</v>
      </c>
      <c r="C300" s="160"/>
      <c r="D300" s="84" t="s">
        <v>146</v>
      </c>
      <c r="E300" s="38"/>
      <c r="F300" s="117">
        <v>39911</v>
      </c>
      <c r="G300" s="491" t="s">
        <v>2163</v>
      </c>
      <c r="H300" s="410">
        <v>20390</v>
      </c>
      <c r="I300" s="298">
        <v>0</v>
      </c>
      <c r="J300" s="22"/>
    </row>
    <row r="301" spans="1:10" ht="26.25">
      <c r="A301" s="155"/>
      <c r="B301" s="189" t="s">
        <v>2389</v>
      </c>
      <c r="C301" s="160"/>
      <c r="D301" s="84" t="s">
        <v>147</v>
      </c>
      <c r="E301" s="38"/>
      <c r="F301" s="116" t="s">
        <v>92</v>
      </c>
      <c r="G301" s="491" t="s">
        <v>2163</v>
      </c>
      <c r="H301" s="410">
        <v>11884.5</v>
      </c>
      <c r="I301" s="298">
        <v>0</v>
      </c>
      <c r="J301" s="22"/>
    </row>
    <row r="302" spans="1:10" ht="26.25">
      <c r="A302" s="155"/>
      <c r="B302" s="74" t="s">
        <v>2390</v>
      </c>
      <c r="C302" s="160"/>
      <c r="D302" s="84" t="s">
        <v>148</v>
      </c>
      <c r="E302" s="38"/>
      <c r="F302" s="116">
        <v>2006</v>
      </c>
      <c r="G302" s="491" t="s">
        <v>2163</v>
      </c>
      <c r="H302" s="410">
        <v>15794</v>
      </c>
      <c r="I302" s="298">
        <v>0</v>
      </c>
      <c r="J302" s="22"/>
    </row>
    <row r="303" spans="1:10" ht="26.25">
      <c r="A303" s="155"/>
      <c r="B303" s="74" t="s">
        <v>2391</v>
      </c>
      <c r="C303" s="160"/>
      <c r="D303" s="84" t="s">
        <v>149</v>
      </c>
      <c r="E303" s="38"/>
      <c r="F303" s="116">
        <v>2008</v>
      </c>
      <c r="G303" s="491" t="s">
        <v>2163</v>
      </c>
      <c r="H303" s="410">
        <v>30300</v>
      </c>
      <c r="I303" s="298">
        <v>0</v>
      </c>
      <c r="J303" s="22"/>
    </row>
    <row r="304" spans="1:10" ht="26.25">
      <c r="A304" s="155"/>
      <c r="B304" s="74" t="s">
        <v>2392</v>
      </c>
      <c r="C304" s="160"/>
      <c r="D304" s="84" t="s">
        <v>150</v>
      </c>
      <c r="E304" s="38">
        <v>4</v>
      </c>
      <c r="F304" s="117">
        <v>40177</v>
      </c>
      <c r="G304" s="491" t="s">
        <v>2163</v>
      </c>
      <c r="H304" s="410">
        <v>44000</v>
      </c>
      <c r="I304" s="298">
        <v>0</v>
      </c>
      <c r="J304" s="22"/>
    </row>
    <row r="305" spans="1:10" ht="26.25">
      <c r="A305" s="155"/>
      <c r="B305" s="74" t="s">
        <v>2393</v>
      </c>
      <c r="C305" s="160"/>
      <c r="D305" s="84" t="s">
        <v>151</v>
      </c>
      <c r="E305" s="38"/>
      <c r="F305" s="116">
        <v>2007</v>
      </c>
      <c r="G305" s="491" t="s">
        <v>2163</v>
      </c>
      <c r="H305" s="410">
        <v>28000</v>
      </c>
      <c r="I305" s="298">
        <v>0</v>
      </c>
      <c r="J305" s="22"/>
    </row>
    <row r="306" spans="1:10" ht="26.25">
      <c r="A306" s="155"/>
      <c r="B306" s="74" t="s">
        <v>2394</v>
      </c>
      <c r="C306" s="160"/>
      <c r="D306" s="84" t="s">
        <v>579</v>
      </c>
      <c r="E306" s="38">
        <v>2</v>
      </c>
      <c r="F306" s="116">
        <v>2011</v>
      </c>
      <c r="G306" s="491" t="s">
        <v>2163</v>
      </c>
      <c r="H306" s="410">
        <v>28284</v>
      </c>
      <c r="I306" s="298">
        <v>0</v>
      </c>
      <c r="J306" s="22"/>
    </row>
    <row r="307" spans="1:10" ht="26.25">
      <c r="A307" s="155"/>
      <c r="B307" s="74" t="s">
        <v>2395</v>
      </c>
      <c r="C307" s="160"/>
      <c r="D307" s="84" t="s">
        <v>580</v>
      </c>
      <c r="E307" s="38"/>
      <c r="F307" s="116">
        <v>2011</v>
      </c>
      <c r="G307" s="491" t="s">
        <v>2163</v>
      </c>
      <c r="H307" s="410">
        <v>27500</v>
      </c>
      <c r="I307" s="298">
        <v>0</v>
      </c>
      <c r="J307" s="22"/>
    </row>
    <row r="308" spans="1:10" ht="26.25">
      <c r="A308" s="155"/>
      <c r="B308" s="74" t="s">
        <v>2396</v>
      </c>
      <c r="C308" s="160"/>
      <c r="D308" s="84" t="s">
        <v>581</v>
      </c>
      <c r="E308" s="38"/>
      <c r="F308" s="116">
        <v>2011</v>
      </c>
      <c r="G308" s="491" t="s">
        <v>2163</v>
      </c>
      <c r="H308" s="410">
        <v>24490</v>
      </c>
      <c r="I308" s="298">
        <v>0</v>
      </c>
      <c r="J308" s="22"/>
    </row>
    <row r="309" spans="1:10" ht="26.25">
      <c r="A309" s="155"/>
      <c r="B309" s="74" t="s">
        <v>2397</v>
      </c>
      <c r="C309" s="160"/>
      <c r="D309" s="84" t="s">
        <v>408</v>
      </c>
      <c r="E309" s="38"/>
      <c r="F309" s="116">
        <v>2011</v>
      </c>
      <c r="G309" s="491" t="s">
        <v>2163</v>
      </c>
      <c r="H309" s="410">
        <v>10700</v>
      </c>
      <c r="I309" s="298">
        <v>0</v>
      </c>
      <c r="J309" s="22"/>
    </row>
    <row r="310" spans="1:10" ht="26.25">
      <c r="A310" s="155"/>
      <c r="B310" s="74" t="s">
        <v>2398</v>
      </c>
      <c r="C310" s="160"/>
      <c r="D310" s="84" t="s">
        <v>542</v>
      </c>
      <c r="E310" s="38"/>
      <c r="F310" s="116">
        <v>2011</v>
      </c>
      <c r="G310" s="491" t="s">
        <v>2163</v>
      </c>
      <c r="H310" s="410">
        <v>20998</v>
      </c>
      <c r="I310" s="298">
        <v>0</v>
      </c>
      <c r="J310" s="22"/>
    </row>
    <row r="311" spans="1:10" ht="26.25">
      <c r="A311" s="155"/>
      <c r="B311" s="74" t="s">
        <v>2399</v>
      </c>
      <c r="C311" s="160"/>
      <c r="D311" s="84" t="s">
        <v>34</v>
      </c>
      <c r="E311" s="38"/>
      <c r="F311" s="116">
        <v>2011</v>
      </c>
      <c r="G311" s="491" t="s">
        <v>2163</v>
      </c>
      <c r="H311" s="410">
        <v>23519</v>
      </c>
      <c r="I311" s="298">
        <v>0</v>
      </c>
      <c r="J311" s="22"/>
    </row>
    <row r="312" spans="1:10" ht="26.25">
      <c r="A312" s="155"/>
      <c r="B312" s="74" t="s">
        <v>2400</v>
      </c>
      <c r="C312" s="160"/>
      <c r="D312" s="84" t="s">
        <v>675</v>
      </c>
      <c r="E312" s="38"/>
      <c r="F312" s="116">
        <v>2012</v>
      </c>
      <c r="G312" s="491" t="s">
        <v>2163</v>
      </c>
      <c r="H312" s="410">
        <v>28400</v>
      </c>
      <c r="I312" s="298">
        <v>0</v>
      </c>
      <c r="J312" s="22"/>
    </row>
    <row r="313" spans="1:10" ht="26.25">
      <c r="A313" s="155"/>
      <c r="B313" s="74" t="s">
        <v>2401</v>
      </c>
      <c r="C313" s="160"/>
      <c r="D313" s="84" t="s">
        <v>676</v>
      </c>
      <c r="E313" s="38"/>
      <c r="F313" s="116">
        <v>2012</v>
      </c>
      <c r="G313" s="491" t="s">
        <v>2163</v>
      </c>
      <c r="H313" s="410">
        <v>12900</v>
      </c>
      <c r="I313" s="298">
        <v>0</v>
      </c>
      <c r="J313" s="22"/>
    </row>
    <row r="314" spans="1:10" ht="26.25">
      <c r="A314" s="155"/>
      <c r="B314" s="74" t="s">
        <v>2402</v>
      </c>
      <c r="C314" s="160"/>
      <c r="D314" s="84" t="s">
        <v>648</v>
      </c>
      <c r="E314" s="38"/>
      <c r="F314" s="116">
        <v>2012</v>
      </c>
      <c r="G314" s="491" t="s">
        <v>2163</v>
      </c>
      <c r="H314" s="410">
        <v>31982.5</v>
      </c>
      <c r="I314" s="298">
        <v>0</v>
      </c>
      <c r="J314" s="22"/>
    </row>
    <row r="315" spans="1:10" ht="26.25">
      <c r="A315" s="155"/>
      <c r="B315" s="74" t="s">
        <v>2403</v>
      </c>
      <c r="C315" s="160"/>
      <c r="D315" s="84" t="s">
        <v>648</v>
      </c>
      <c r="E315" s="38"/>
      <c r="F315" s="116">
        <v>2012</v>
      </c>
      <c r="G315" s="491" t="s">
        <v>2163</v>
      </c>
      <c r="H315" s="410">
        <v>31982.5</v>
      </c>
      <c r="I315" s="298">
        <v>0</v>
      </c>
      <c r="J315" s="22"/>
    </row>
    <row r="316" spans="1:10" ht="26.25">
      <c r="A316" s="155"/>
      <c r="B316" s="74" t="s">
        <v>2404</v>
      </c>
      <c r="C316" s="160"/>
      <c r="D316" s="84" t="s">
        <v>770</v>
      </c>
      <c r="E316" s="38">
        <v>2</v>
      </c>
      <c r="F316" s="116">
        <v>2013</v>
      </c>
      <c r="G316" s="491" t="s">
        <v>2163</v>
      </c>
      <c r="H316" s="410">
        <v>34000</v>
      </c>
      <c r="I316" s="298">
        <v>0</v>
      </c>
      <c r="J316" s="22"/>
    </row>
    <row r="317" spans="1:10" ht="26.25">
      <c r="A317" s="155"/>
      <c r="B317" s="74" t="s">
        <v>2405</v>
      </c>
      <c r="C317" s="160"/>
      <c r="D317" s="84" t="s">
        <v>771</v>
      </c>
      <c r="E317" s="38"/>
      <c r="F317" s="116">
        <v>2013</v>
      </c>
      <c r="G317" s="491" t="s">
        <v>2163</v>
      </c>
      <c r="H317" s="410">
        <v>35000</v>
      </c>
      <c r="I317" s="298">
        <v>0</v>
      </c>
      <c r="J317" s="22"/>
    </row>
    <row r="318" spans="1:10" ht="26.25">
      <c r="A318" s="155"/>
      <c r="B318" s="74" t="s">
        <v>2406</v>
      </c>
      <c r="C318" s="160"/>
      <c r="D318" s="84" t="s">
        <v>1322</v>
      </c>
      <c r="E318" s="38"/>
      <c r="F318" s="116">
        <v>2018</v>
      </c>
      <c r="G318" s="491" t="s">
        <v>2163</v>
      </c>
      <c r="H318" s="410">
        <v>16200</v>
      </c>
      <c r="I318" s="298">
        <v>0</v>
      </c>
      <c r="J318" s="22"/>
    </row>
    <row r="319" spans="1:10" ht="26.25">
      <c r="A319" s="155"/>
      <c r="B319" s="74" t="s">
        <v>2407</v>
      </c>
      <c r="C319" s="160"/>
      <c r="D319" s="84" t="s">
        <v>1323</v>
      </c>
      <c r="E319" s="38"/>
      <c r="F319" s="116">
        <v>2018</v>
      </c>
      <c r="G319" s="491" t="s">
        <v>2163</v>
      </c>
      <c r="H319" s="410">
        <v>11547</v>
      </c>
      <c r="I319" s="298">
        <v>0</v>
      </c>
      <c r="J319" s="22"/>
    </row>
    <row r="320" spans="1:10" ht="26.25">
      <c r="A320" s="155"/>
      <c r="B320" s="74" t="s">
        <v>2408</v>
      </c>
      <c r="C320" s="160"/>
      <c r="D320" s="84" t="s">
        <v>1325</v>
      </c>
      <c r="E320" s="38"/>
      <c r="F320" s="116">
        <v>2018</v>
      </c>
      <c r="G320" s="491" t="s">
        <v>2163</v>
      </c>
      <c r="H320" s="410">
        <v>16200</v>
      </c>
      <c r="I320" s="298">
        <v>0</v>
      </c>
      <c r="J320" s="22"/>
    </row>
    <row r="321" spans="1:10" ht="26.25">
      <c r="A321" s="155"/>
      <c r="B321" s="74" t="s">
        <v>2409</v>
      </c>
      <c r="C321" s="489"/>
      <c r="D321" s="84" t="s">
        <v>1324</v>
      </c>
      <c r="E321" s="38"/>
      <c r="F321" s="116">
        <v>2018</v>
      </c>
      <c r="G321" s="491" t="s">
        <v>2163</v>
      </c>
      <c r="H321" s="410">
        <v>11398</v>
      </c>
      <c r="I321" s="298">
        <v>0</v>
      </c>
      <c r="J321" s="22"/>
    </row>
    <row r="322" spans="1:10">
      <c r="A322" s="155"/>
      <c r="B322" s="279"/>
      <c r="C322" s="484"/>
      <c r="D322" s="484"/>
      <c r="E322" s="38"/>
      <c r="F322" s="38"/>
      <c r="G322" s="37"/>
      <c r="H322" s="442">
        <f>SUM(H286:H321)</f>
        <v>871367.07</v>
      </c>
      <c r="I322" s="403">
        <f>SUM(I292:I315)</f>
        <v>0</v>
      </c>
      <c r="J322" s="22"/>
    </row>
    <row r="323" spans="1:10">
      <c r="A323" s="155"/>
      <c r="B323" s="279"/>
      <c r="C323" s="484"/>
      <c r="D323" s="484"/>
      <c r="E323" s="38"/>
      <c r="F323" s="38"/>
      <c r="G323" s="211"/>
      <c r="H323" s="403"/>
      <c r="I323" s="330"/>
      <c r="J323" s="22"/>
    </row>
    <row r="324" spans="1:10" ht="26.25">
      <c r="A324" s="155"/>
      <c r="B324" s="291"/>
      <c r="C324" s="484"/>
      <c r="D324" s="484" t="s">
        <v>245</v>
      </c>
      <c r="E324" s="38"/>
      <c r="F324" s="38">
        <v>2019</v>
      </c>
      <c r="G324" s="491" t="s">
        <v>2163</v>
      </c>
      <c r="H324" s="412">
        <v>12100</v>
      </c>
      <c r="I324" s="441">
        <v>0</v>
      </c>
      <c r="J324" s="22"/>
    </row>
    <row r="325" spans="1:10" ht="26.25">
      <c r="A325" s="155"/>
      <c r="B325" s="291"/>
      <c r="C325" s="484"/>
      <c r="D325" s="484" t="s">
        <v>2615</v>
      </c>
      <c r="E325" s="38"/>
      <c r="F325" s="38">
        <v>2019</v>
      </c>
      <c r="G325" s="491" t="s">
        <v>2163</v>
      </c>
      <c r="H325" s="412">
        <v>11200</v>
      </c>
      <c r="I325" s="237">
        <v>0</v>
      </c>
      <c r="J325" s="22"/>
    </row>
    <row r="326" spans="1:10" ht="26.25">
      <c r="A326" s="155"/>
      <c r="B326" s="56" t="s">
        <v>2410</v>
      </c>
      <c r="C326" s="160"/>
      <c r="D326" s="52" t="s">
        <v>152</v>
      </c>
      <c r="E326" s="116"/>
      <c r="F326" s="117">
        <v>39954</v>
      </c>
      <c r="G326" s="491" t="s">
        <v>2163</v>
      </c>
      <c r="H326" s="410">
        <v>36000</v>
      </c>
      <c r="I326" s="298">
        <v>0</v>
      </c>
      <c r="J326" s="22"/>
    </row>
    <row r="327" spans="1:10" ht="26.25">
      <c r="A327" s="155"/>
      <c r="B327" s="56" t="s">
        <v>2411</v>
      </c>
      <c r="C327" s="160"/>
      <c r="D327" s="52" t="s">
        <v>154</v>
      </c>
      <c r="E327" s="116"/>
      <c r="F327" s="116" t="s">
        <v>122</v>
      </c>
      <c r="G327" s="491" t="s">
        <v>2163</v>
      </c>
      <c r="H327" s="410">
        <v>10096.5</v>
      </c>
      <c r="I327" s="298">
        <v>0</v>
      </c>
      <c r="J327" s="22"/>
    </row>
    <row r="328" spans="1:10" ht="26.25">
      <c r="A328" s="155"/>
      <c r="B328" s="56" t="s">
        <v>2412</v>
      </c>
      <c r="C328" s="160"/>
      <c r="D328" s="52" t="s">
        <v>155</v>
      </c>
      <c r="E328" s="116"/>
      <c r="F328" s="116" t="s">
        <v>115</v>
      </c>
      <c r="G328" s="491" t="s">
        <v>2163</v>
      </c>
      <c r="H328" s="410">
        <v>11256.4</v>
      </c>
      <c r="I328" s="298">
        <v>0</v>
      </c>
      <c r="J328" s="22"/>
    </row>
    <row r="329" spans="1:10" ht="26.25">
      <c r="A329" s="155"/>
      <c r="B329" s="56" t="s">
        <v>2413</v>
      </c>
      <c r="C329" s="160"/>
      <c r="D329" s="52" t="s">
        <v>30</v>
      </c>
      <c r="E329" s="116"/>
      <c r="F329" s="82">
        <v>40137</v>
      </c>
      <c r="G329" s="491" t="s">
        <v>2163</v>
      </c>
      <c r="H329" s="410">
        <v>12600</v>
      </c>
      <c r="I329" s="298">
        <v>0</v>
      </c>
      <c r="J329" s="22"/>
    </row>
    <row r="330" spans="1:10" ht="26.25">
      <c r="A330" s="155"/>
      <c r="B330" s="56" t="s">
        <v>2414</v>
      </c>
      <c r="C330" s="160"/>
      <c r="D330" s="52" t="s">
        <v>847</v>
      </c>
      <c r="E330" s="116"/>
      <c r="F330" s="24">
        <v>2015</v>
      </c>
      <c r="G330" s="491" t="s">
        <v>2163</v>
      </c>
      <c r="H330" s="410">
        <v>90414</v>
      </c>
      <c r="I330" s="298">
        <v>0</v>
      </c>
      <c r="J330" s="22"/>
    </row>
    <row r="331" spans="1:10" ht="26.25">
      <c r="A331" s="155"/>
      <c r="B331" s="56" t="s">
        <v>2415</v>
      </c>
      <c r="C331" s="160"/>
      <c r="D331" s="52" t="s">
        <v>911</v>
      </c>
      <c r="E331" s="118"/>
      <c r="F331" s="24">
        <v>2015</v>
      </c>
      <c r="G331" s="491" t="s">
        <v>2163</v>
      </c>
      <c r="H331" s="410">
        <v>11250</v>
      </c>
      <c r="I331" s="298">
        <v>0</v>
      </c>
      <c r="J331" s="22"/>
    </row>
    <row r="332" spans="1:10" ht="26.25">
      <c r="A332" s="155"/>
      <c r="B332" s="56" t="s">
        <v>2416</v>
      </c>
      <c r="C332" s="160"/>
      <c r="D332" s="52" t="s">
        <v>978</v>
      </c>
      <c r="E332" s="118"/>
      <c r="F332" s="24">
        <v>2016</v>
      </c>
      <c r="G332" s="491" t="s">
        <v>2163</v>
      </c>
      <c r="H332" s="410">
        <v>28000</v>
      </c>
      <c r="I332" s="298">
        <v>0</v>
      </c>
      <c r="J332" s="22"/>
    </row>
    <row r="333" spans="1:10" ht="26.25">
      <c r="A333" s="155"/>
      <c r="B333" s="56" t="s">
        <v>2417</v>
      </c>
      <c r="C333" s="160"/>
      <c r="D333" s="52" t="s">
        <v>979</v>
      </c>
      <c r="E333" s="118"/>
      <c r="F333" s="24">
        <v>2016</v>
      </c>
      <c r="G333" s="491" t="s">
        <v>2163</v>
      </c>
      <c r="H333" s="410">
        <v>48970</v>
      </c>
      <c r="I333" s="298">
        <v>19587.88</v>
      </c>
      <c r="J333" s="22"/>
    </row>
    <row r="334" spans="1:10" ht="26.25">
      <c r="A334" s="155"/>
      <c r="B334" s="56" t="s">
        <v>2418</v>
      </c>
      <c r="C334" s="160"/>
      <c r="D334" s="52" t="s">
        <v>980</v>
      </c>
      <c r="E334" s="118"/>
      <c r="F334" s="24">
        <v>2016</v>
      </c>
      <c r="G334" s="491" t="s">
        <v>2163</v>
      </c>
      <c r="H334" s="410">
        <v>15717</v>
      </c>
      <c r="I334" s="298">
        <v>0</v>
      </c>
      <c r="J334" s="22"/>
    </row>
    <row r="335" spans="1:10" ht="26.25">
      <c r="A335" s="155"/>
      <c r="B335" s="56" t="s">
        <v>2419</v>
      </c>
      <c r="C335" s="160"/>
      <c r="D335" s="52" t="s">
        <v>981</v>
      </c>
      <c r="E335" s="118"/>
      <c r="F335" s="24">
        <v>2016</v>
      </c>
      <c r="G335" s="491" t="s">
        <v>2163</v>
      </c>
      <c r="H335" s="410">
        <v>10509</v>
      </c>
      <c r="I335" s="298">
        <v>0</v>
      </c>
      <c r="J335" s="22"/>
    </row>
    <row r="336" spans="1:10" ht="26.25">
      <c r="A336" s="155"/>
      <c r="B336" s="56" t="s">
        <v>2420</v>
      </c>
      <c r="C336" s="160"/>
      <c r="D336" s="52" t="s">
        <v>982</v>
      </c>
      <c r="E336" s="118"/>
      <c r="F336" s="24">
        <v>2016</v>
      </c>
      <c r="G336" s="491" t="s">
        <v>2163</v>
      </c>
      <c r="H336" s="410">
        <v>49520</v>
      </c>
      <c r="I336" s="298">
        <v>19808.12</v>
      </c>
      <c r="J336" s="22"/>
    </row>
    <row r="337" spans="1:10" ht="26.25">
      <c r="A337" s="155"/>
      <c r="B337" s="56" t="s">
        <v>2421</v>
      </c>
      <c r="C337" s="160"/>
      <c r="D337" s="52" t="s">
        <v>983</v>
      </c>
      <c r="E337" s="118"/>
      <c r="F337" s="24">
        <v>2016</v>
      </c>
      <c r="G337" s="491" t="s">
        <v>2163</v>
      </c>
      <c r="H337" s="410">
        <v>23120</v>
      </c>
      <c r="I337" s="298">
        <v>0</v>
      </c>
      <c r="J337" s="22"/>
    </row>
    <row r="338" spans="1:10" ht="26.25">
      <c r="A338" s="155"/>
      <c r="B338" s="56" t="s">
        <v>2422</v>
      </c>
      <c r="C338" s="160"/>
      <c r="D338" s="52" t="s">
        <v>1248</v>
      </c>
      <c r="E338" s="118"/>
      <c r="F338" s="24">
        <v>2018</v>
      </c>
      <c r="G338" s="491" t="s">
        <v>2163</v>
      </c>
      <c r="H338" s="410">
        <v>10850</v>
      </c>
      <c r="I338" s="298">
        <v>0</v>
      </c>
      <c r="J338" s="22"/>
    </row>
    <row r="339" spans="1:10" ht="26.25">
      <c r="A339" s="155"/>
      <c r="B339" s="56" t="s">
        <v>2423</v>
      </c>
      <c r="C339" s="160"/>
      <c r="D339" s="52" t="s">
        <v>1248</v>
      </c>
      <c r="E339" s="118"/>
      <c r="F339" s="24">
        <v>2018</v>
      </c>
      <c r="G339" s="491" t="s">
        <v>2163</v>
      </c>
      <c r="H339" s="410">
        <v>10850</v>
      </c>
      <c r="I339" s="298">
        <v>0</v>
      </c>
      <c r="J339" s="22"/>
    </row>
    <row r="340" spans="1:10" ht="26.25">
      <c r="A340" s="155"/>
      <c r="B340" s="56" t="s">
        <v>2424</v>
      </c>
      <c r="C340" s="160"/>
      <c r="D340" s="52" t="s">
        <v>1248</v>
      </c>
      <c r="E340" s="118"/>
      <c r="F340" s="24">
        <v>2018</v>
      </c>
      <c r="G340" s="491" t="s">
        <v>2163</v>
      </c>
      <c r="H340" s="410">
        <v>10850</v>
      </c>
      <c r="I340" s="298">
        <v>0</v>
      </c>
      <c r="J340" s="22"/>
    </row>
    <row r="341" spans="1:10" ht="26.25">
      <c r="A341" s="155"/>
      <c r="B341" s="56" t="s">
        <v>2425</v>
      </c>
      <c r="C341" s="160"/>
      <c r="D341" s="52" t="s">
        <v>1248</v>
      </c>
      <c r="E341" s="118"/>
      <c r="F341" s="24">
        <v>2018</v>
      </c>
      <c r="G341" s="491" t="s">
        <v>2163</v>
      </c>
      <c r="H341" s="410">
        <v>10850</v>
      </c>
      <c r="I341" s="298">
        <v>0</v>
      </c>
      <c r="J341" s="22"/>
    </row>
    <row r="342" spans="1:10" ht="26.25">
      <c r="A342" s="155"/>
      <c r="B342" s="56" t="s">
        <v>2426</v>
      </c>
      <c r="C342" s="160"/>
      <c r="D342" s="52" t="s">
        <v>1248</v>
      </c>
      <c r="E342" s="118"/>
      <c r="F342" s="24">
        <v>2018</v>
      </c>
      <c r="G342" s="491" t="s">
        <v>2163</v>
      </c>
      <c r="H342" s="410">
        <v>10850</v>
      </c>
      <c r="I342" s="298">
        <v>0</v>
      </c>
      <c r="J342" s="22"/>
    </row>
    <row r="343" spans="1:10" ht="26.25">
      <c r="A343" s="155"/>
      <c r="B343" s="56" t="s">
        <v>2427</v>
      </c>
      <c r="C343" s="160"/>
      <c r="D343" s="52" t="s">
        <v>1248</v>
      </c>
      <c r="E343" s="118"/>
      <c r="F343" s="24">
        <v>2018</v>
      </c>
      <c r="G343" s="491" t="s">
        <v>2163</v>
      </c>
      <c r="H343" s="410">
        <v>10850</v>
      </c>
      <c r="I343" s="298">
        <v>0</v>
      </c>
      <c r="J343" s="22"/>
    </row>
    <row r="344" spans="1:10" ht="26.25">
      <c r="A344" s="155"/>
      <c r="B344" s="56" t="s">
        <v>2428</v>
      </c>
      <c r="C344" s="160"/>
      <c r="D344" s="52" t="s">
        <v>1248</v>
      </c>
      <c r="E344" s="118"/>
      <c r="F344" s="24">
        <v>2018</v>
      </c>
      <c r="G344" s="491" t="s">
        <v>2163</v>
      </c>
      <c r="H344" s="410">
        <v>10850</v>
      </c>
      <c r="I344" s="298">
        <v>0</v>
      </c>
      <c r="J344" s="22"/>
    </row>
    <row r="345" spans="1:10" ht="26.25">
      <c r="A345" s="155"/>
      <c r="B345" s="56" t="s">
        <v>2429</v>
      </c>
      <c r="C345" s="160"/>
      <c r="D345" s="52" t="s">
        <v>1248</v>
      </c>
      <c r="E345" s="118"/>
      <c r="F345" s="24">
        <v>2018</v>
      </c>
      <c r="G345" s="491" t="s">
        <v>2163</v>
      </c>
      <c r="H345" s="410">
        <v>10850</v>
      </c>
      <c r="I345" s="298">
        <v>0</v>
      </c>
      <c r="J345" s="22"/>
    </row>
    <row r="346" spans="1:10" ht="26.25">
      <c r="A346" s="155"/>
      <c r="B346" s="56" t="s">
        <v>2430</v>
      </c>
      <c r="C346" s="160"/>
      <c r="D346" s="52" t="s">
        <v>1249</v>
      </c>
      <c r="E346" s="118"/>
      <c r="F346" s="24">
        <v>2018</v>
      </c>
      <c r="G346" s="491" t="s">
        <v>2163</v>
      </c>
      <c r="H346" s="410">
        <v>15200</v>
      </c>
      <c r="I346" s="298">
        <v>0</v>
      </c>
      <c r="J346" s="22"/>
    </row>
    <row r="347" spans="1:10" ht="26.25">
      <c r="A347" s="155"/>
      <c r="B347" s="56" t="s">
        <v>2431</v>
      </c>
      <c r="C347" s="160"/>
      <c r="D347" s="52" t="s">
        <v>1250</v>
      </c>
      <c r="E347" s="118"/>
      <c r="F347" s="24">
        <v>2018</v>
      </c>
      <c r="G347" s="491" t="s">
        <v>2163</v>
      </c>
      <c r="H347" s="410">
        <v>34105</v>
      </c>
      <c r="I347" s="298">
        <v>0</v>
      </c>
      <c r="J347" s="22"/>
    </row>
    <row r="348" spans="1:10" ht="26.25">
      <c r="A348" s="155"/>
      <c r="B348" s="56" t="s">
        <v>2432</v>
      </c>
      <c r="C348" s="160"/>
      <c r="D348" s="52" t="s">
        <v>1251</v>
      </c>
      <c r="E348" s="118"/>
      <c r="F348" s="24">
        <v>2018</v>
      </c>
      <c r="G348" s="491" t="s">
        <v>2163</v>
      </c>
      <c r="H348" s="410">
        <v>12542</v>
      </c>
      <c r="I348" s="298">
        <v>0</v>
      </c>
      <c r="J348" s="22"/>
    </row>
    <row r="349" spans="1:10" ht="26.25">
      <c r="A349" s="155"/>
      <c r="B349" s="56" t="s">
        <v>2433</v>
      </c>
      <c r="C349" s="160"/>
      <c r="D349" s="52" t="s">
        <v>1251</v>
      </c>
      <c r="E349" s="118"/>
      <c r="F349" s="24">
        <v>2018</v>
      </c>
      <c r="G349" s="491" t="s">
        <v>2163</v>
      </c>
      <c r="H349" s="410">
        <v>12542</v>
      </c>
      <c r="I349" s="298">
        <v>0</v>
      </c>
      <c r="J349" s="22"/>
    </row>
    <row r="350" spans="1:10" ht="26.25">
      <c r="A350" s="155"/>
      <c r="B350" s="56" t="s">
        <v>2434</v>
      </c>
      <c r="C350" s="160"/>
      <c r="D350" s="52" t="s">
        <v>1252</v>
      </c>
      <c r="E350" s="118"/>
      <c r="F350" s="24">
        <v>2018</v>
      </c>
      <c r="G350" s="491" t="s">
        <v>2163</v>
      </c>
      <c r="H350" s="410">
        <v>10310</v>
      </c>
      <c r="I350" s="298">
        <v>0</v>
      </c>
      <c r="J350" s="22"/>
    </row>
    <row r="351" spans="1:10" ht="26.25">
      <c r="A351" s="155"/>
      <c r="B351" s="56" t="s">
        <v>2435</v>
      </c>
      <c r="C351" s="160"/>
      <c r="D351" s="52" t="s">
        <v>1253</v>
      </c>
      <c r="E351" s="118"/>
      <c r="F351" s="24">
        <v>2018</v>
      </c>
      <c r="G351" s="491" t="s">
        <v>2163</v>
      </c>
      <c r="H351" s="410">
        <v>15300</v>
      </c>
      <c r="I351" s="298">
        <v>0</v>
      </c>
      <c r="J351" s="22"/>
    </row>
    <row r="352" spans="1:10" ht="26.25">
      <c r="A352" s="155"/>
      <c r="B352" s="56" t="s">
        <v>2436</v>
      </c>
      <c r="C352" s="160"/>
      <c r="D352" s="52" t="s">
        <v>1254</v>
      </c>
      <c r="E352" s="118"/>
      <c r="F352" s="24">
        <v>2018</v>
      </c>
      <c r="G352" s="491" t="s">
        <v>2163</v>
      </c>
      <c r="H352" s="410">
        <v>14200</v>
      </c>
      <c r="I352" s="298">
        <v>0</v>
      </c>
      <c r="J352" s="22"/>
    </row>
    <row r="353" spans="1:10" ht="26.25">
      <c r="A353" s="155"/>
      <c r="B353" s="56" t="s">
        <v>2437</v>
      </c>
      <c r="C353" s="160"/>
      <c r="D353" s="52" t="s">
        <v>1255</v>
      </c>
      <c r="E353" s="118"/>
      <c r="F353" s="24">
        <v>2018</v>
      </c>
      <c r="G353" s="491" t="s">
        <v>2163</v>
      </c>
      <c r="H353" s="410">
        <v>13286</v>
      </c>
      <c r="I353" s="298">
        <v>0</v>
      </c>
      <c r="J353" s="22"/>
    </row>
    <row r="354" spans="1:10" ht="26.25">
      <c r="A354" s="155"/>
      <c r="B354" s="56" t="s">
        <v>2438</v>
      </c>
      <c r="C354" s="160"/>
      <c r="D354" s="52" t="s">
        <v>1256</v>
      </c>
      <c r="E354" s="118"/>
      <c r="F354" s="24">
        <v>2018</v>
      </c>
      <c r="G354" s="491" t="s">
        <v>2163</v>
      </c>
      <c r="H354" s="410">
        <v>14071</v>
      </c>
      <c r="I354" s="298">
        <v>0</v>
      </c>
      <c r="J354" s="22"/>
    </row>
    <row r="355" spans="1:10" ht="26.25">
      <c r="A355" s="155"/>
      <c r="B355" s="56" t="s">
        <v>2439</v>
      </c>
      <c r="C355" s="160"/>
      <c r="D355" s="52" t="s">
        <v>1257</v>
      </c>
      <c r="E355" s="118"/>
      <c r="F355" s="24">
        <v>2018</v>
      </c>
      <c r="G355" s="491" t="s">
        <v>2163</v>
      </c>
      <c r="H355" s="410">
        <v>30958</v>
      </c>
      <c r="I355" s="298">
        <v>0</v>
      </c>
      <c r="J355" s="22"/>
    </row>
    <row r="356" spans="1:10" ht="26.25">
      <c r="A356" s="155"/>
      <c r="B356" s="56" t="s">
        <v>2440</v>
      </c>
      <c r="C356" s="160"/>
      <c r="D356" s="52" t="s">
        <v>1258</v>
      </c>
      <c r="E356" s="118"/>
      <c r="F356" s="24">
        <v>2018</v>
      </c>
      <c r="G356" s="491" t="s">
        <v>2163</v>
      </c>
      <c r="H356" s="410">
        <v>18062</v>
      </c>
      <c r="I356" s="298">
        <v>0</v>
      </c>
      <c r="J356" s="22"/>
    </row>
    <row r="357" spans="1:10" ht="26.25">
      <c r="A357" s="155"/>
      <c r="B357" s="56" t="s">
        <v>2441</v>
      </c>
      <c r="C357" s="160"/>
      <c r="D357" s="52" t="s">
        <v>1259</v>
      </c>
      <c r="E357" s="118"/>
      <c r="F357" s="24">
        <v>2018</v>
      </c>
      <c r="G357" s="491" t="s">
        <v>2163</v>
      </c>
      <c r="H357" s="410">
        <v>19703</v>
      </c>
      <c r="I357" s="298">
        <v>0</v>
      </c>
      <c r="J357" s="22"/>
    </row>
    <row r="358" spans="1:10" ht="26.25">
      <c r="A358" s="155"/>
      <c r="B358" s="56" t="s">
        <v>2442</v>
      </c>
      <c r="C358" s="160"/>
      <c r="D358" s="52" t="s">
        <v>1260</v>
      </c>
      <c r="E358" s="118"/>
      <c r="F358" s="24">
        <v>2018</v>
      </c>
      <c r="G358" s="491" t="s">
        <v>2163</v>
      </c>
      <c r="H358" s="410">
        <v>15618</v>
      </c>
      <c r="I358" s="298">
        <v>0</v>
      </c>
      <c r="J358" s="22"/>
    </row>
    <row r="359" spans="1:10" ht="26.25">
      <c r="A359" s="155"/>
      <c r="B359" s="56" t="s">
        <v>2443</v>
      </c>
      <c r="C359" s="160"/>
      <c r="D359" s="52" t="s">
        <v>1261</v>
      </c>
      <c r="E359" s="118"/>
      <c r="F359" s="24">
        <v>2018</v>
      </c>
      <c r="G359" s="491" t="s">
        <v>2163</v>
      </c>
      <c r="H359" s="410">
        <v>15903</v>
      </c>
      <c r="I359" s="298">
        <v>0</v>
      </c>
      <c r="J359" s="22"/>
    </row>
    <row r="360" spans="1:10" ht="26.25">
      <c r="A360" s="155"/>
      <c r="B360" s="56" t="s">
        <v>2444</v>
      </c>
      <c r="C360" s="160"/>
      <c r="D360" s="52" t="s">
        <v>1262</v>
      </c>
      <c r="E360" s="118"/>
      <c r="F360" s="24">
        <v>2018</v>
      </c>
      <c r="G360" s="491" t="s">
        <v>2163</v>
      </c>
      <c r="H360" s="410">
        <v>23180</v>
      </c>
      <c r="I360" s="298">
        <v>0</v>
      </c>
      <c r="J360" s="22"/>
    </row>
    <row r="361" spans="1:10" ht="26.25">
      <c r="A361" s="155"/>
      <c r="B361" s="56" t="s">
        <v>2445</v>
      </c>
      <c r="C361" s="160"/>
      <c r="D361" s="52" t="s">
        <v>1262</v>
      </c>
      <c r="E361" s="118"/>
      <c r="F361" s="24">
        <v>2018</v>
      </c>
      <c r="G361" s="491" t="s">
        <v>2163</v>
      </c>
      <c r="H361" s="410">
        <v>23180</v>
      </c>
      <c r="I361" s="298">
        <v>0</v>
      </c>
      <c r="J361" s="22"/>
    </row>
    <row r="362" spans="1:10">
      <c r="A362" s="155"/>
      <c r="B362" s="279"/>
      <c r="C362" s="484"/>
      <c r="D362" s="160"/>
      <c r="E362" s="38"/>
      <c r="F362" s="38"/>
      <c r="G362" s="37"/>
      <c r="H362" s="442">
        <f>SUM(H326:H361)</f>
        <v>722412.9</v>
      </c>
      <c r="I362" s="403">
        <f>SUM(I326:I361)</f>
        <v>39396</v>
      </c>
      <c r="J362" s="22"/>
    </row>
    <row r="363" spans="1:10">
      <c r="A363" s="155"/>
      <c r="B363" s="136"/>
      <c r="C363" s="160"/>
      <c r="D363" s="484" t="s">
        <v>5</v>
      </c>
      <c r="E363" s="38"/>
      <c r="F363" s="38"/>
      <c r="G363" s="78"/>
      <c r="H363" s="445"/>
      <c r="I363" s="350"/>
      <c r="J363" s="22"/>
    </row>
    <row r="364" spans="1:10" ht="26.25">
      <c r="A364" s="155"/>
      <c r="B364" s="206" t="s">
        <v>2446</v>
      </c>
      <c r="C364" s="160"/>
      <c r="D364" s="153" t="s">
        <v>578</v>
      </c>
      <c r="E364" s="149"/>
      <c r="F364" s="118">
        <v>2006</v>
      </c>
      <c r="G364" s="491" t="s">
        <v>2163</v>
      </c>
      <c r="H364" s="410">
        <v>200417.4</v>
      </c>
      <c r="I364" s="298">
        <v>0</v>
      </c>
      <c r="J364" s="22"/>
    </row>
    <row r="365" spans="1:10" ht="26.25">
      <c r="A365" s="155"/>
      <c r="B365" s="206" t="s">
        <v>2447</v>
      </c>
      <c r="C365" s="160"/>
      <c r="D365" s="153" t="s">
        <v>1875</v>
      </c>
      <c r="E365" s="149"/>
      <c r="F365" s="118"/>
      <c r="G365" s="491" t="s">
        <v>2163</v>
      </c>
      <c r="H365" s="410">
        <v>95790</v>
      </c>
      <c r="I365" s="298">
        <v>0</v>
      </c>
      <c r="J365" s="22"/>
    </row>
    <row r="366" spans="1:10">
      <c r="A366" s="155"/>
      <c r="B366" s="279"/>
      <c r="C366" s="484"/>
      <c r="D366" s="484"/>
      <c r="E366" s="38"/>
      <c r="F366" s="38"/>
      <c r="G366" s="78"/>
      <c r="H366" s="442">
        <f>SUM(H364:H365)</f>
        <v>296207.40000000002</v>
      </c>
      <c r="I366" s="403">
        <f>SUM(I364:I365)</f>
        <v>0</v>
      </c>
      <c r="J366" s="22"/>
    </row>
    <row r="367" spans="1:10">
      <c r="A367" s="155"/>
      <c r="B367" s="248" t="s">
        <v>668</v>
      </c>
      <c r="C367" s="484"/>
      <c r="D367" s="484"/>
      <c r="E367" s="38"/>
      <c r="F367" s="38"/>
      <c r="G367" s="78"/>
      <c r="H367" s="442">
        <f>H366+H362</f>
        <v>1018620.3</v>
      </c>
      <c r="I367" s="403">
        <f>I364+I362+I322</f>
        <v>39396</v>
      </c>
      <c r="J367" s="22"/>
    </row>
    <row r="368" spans="1:10">
      <c r="A368" s="155"/>
      <c r="B368" s="279"/>
      <c r="C368" s="551" t="s">
        <v>2166</v>
      </c>
      <c r="D368" s="555"/>
      <c r="E368" s="38"/>
      <c r="F368" s="38"/>
      <c r="G368" s="413"/>
      <c r="H368" s="350"/>
      <c r="I368" s="330"/>
      <c r="J368" s="22"/>
    </row>
    <row r="369" spans="1:10" ht="26.25">
      <c r="A369" s="155"/>
      <c r="B369" s="159" t="s">
        <v>2448</v>
      </c>
      <c r="C369" s="160"/>
      <c r="D369" s="84" t="s">
        <v>1355</v>
      </c>
      <c r="E369" s="38">
        <v>1</v>
      </c>
      <c r="F369" s="38">
        <v>2018</v>
      </c>
      <c r="G369" s="84" t="s">
        <v>168</v>
      </c>
      <c r="H369" s="350">
        <v>70000</v>
      </c>
      <c r="I369" s="350">
        <v>0</v>
      </c>
      <c r="J369" s="22"/>
    </row>
    <row r="370" spans="1:10" ht="26.25">
      <c r="A370" s="161"/>
      <c r="B370" s="159" t="s">
        <v>2449</v>
      </c>
      <c r="C370" s="160"/>
      <c r="D370" s="484" t="s">
        <v>882</v>
      </c>
      <c r="E370" s="38">
        <v>1</v>
      </c>
      <c r="F370" s="38">
        <v>2015</v>
      </c>
      <c r="G370" s="84" t="s">
        <v>168</v>
      </c>
      <c r="H370" s="412">
        <v>26990</v>
      </c>
      <c r="I370" s="350">
        <v>0</v>
      </c>
      <c r="J370" s="22"/>
    </row>
    <row r="371" spans="1:10" ht="26.25">
      <c r="A371" s="161"/>
      <c r="B371" s="159" t="s">
        <v>2450</v>
      </c>
      <c r="C371" s="160"/>
      <c r="D371" s="484" t="s">
        <v>883</v>
      </c>
      <c r="E371" s="38"/>
      <c r="F371" s="38">
        <v>2015</v>
      </c>
      <c r="G371" s="84" t="s">
        <v>168</v>
      </c>
      <c r="H371" s="412">
        <v>12422</v>
      </c>
      <c r="I371" s="350">
        <v>0</v>
      </c>
      <c r="J371" s="22"/>
    </row>
    <row r="372" spans="1:10" ht="26.25">
      <c r="A372" s="155"/>
      <c r="B372" s="189" t="s">
        <v>2451</v>
      </c>
      <c r="C372" s="160"/>
      <c r="D372" s="84" t="s">
        <v>170</v>
      </c>
      <c r="E372" s="38"/>
      <c r="F372" s="116" t="s">
        <v>69</v>
      </c>
      <c r="G372" s="84" t="s">
        <v>168</v>
      </c>
      <c r="H372" s="410">
        <v>15834.56</v>
      </c>
      <c r="I372" s="298">
        <v>0</v>
      </c>
      <c r="J372" s="22"/>
    </row>
    <row r="373" spans="1:10" ht="26.25">
      <c r="A373" s="155"/>
      <c r="B373" s="189" t="s">
        <v>2452</v>
      </c>
      <c r="C373" s="160"/>
      <c r="D373" s="84" t="s">
        <v>112</v>
      </c>
      <c r="E373" s="38"/>
      <c r="F373" s="116" t="s">
        <v>61</v>
      </c>
      <c r="G373" s="84" t="s">
        <v>168</v>
      </c>
      <c r="H373" s="410">
        <v>11527.5</v>
      </c>
      <c r="I373" s="298">
        <v>0</v>
      </c>
      <c r="J373" s="22"/>
    </row>
    <row r="374" spans="1:10" ht="26.25">
      <c r="A374" s="155"/>
      <c r="B374" s="189" t="s">
        <v>2453</v>
      </c>
      <c r="C374" s="160"/>
      <c r="D374" s="84" t="s">
        <v>113</v>
      </c>
      <c r="E374" s="38"/>
      <c r="F374" s="116" t="s">
        <v>122</v>
      </c>
      <c r="G374" s="84" t="s">
        <v>168</v>
      </c>
      <c r="H374" s="410">
        <v>14205.87</v>
      </c>
      <c r="I374" s="298">
        <v>0</v>
      </c>
      <c r="J374" s="22"/>
    </row>
    <row r="375" spans="1:10" ht="26.25">
      <c r="A375" s="155"/>
      <c r="B375" s="74" t="s">
        <v>2454</v>
      </c>
      <c r="C375" s="160"/>
      <c r="D375" s="84" t="s">
        <v>113</v>
      </c>
      <c r="E375" s="38"/>
      <c r="F375" s="116">
        <v>2007</v>
      </c>
      <c r="G375" s="84" t="s">
        <v>168</v>
      </c>
      <c r="H375" s="410">
        <v>10000</v>
      </c>
      <c r="I375" s="298">
        <v>0</v>
      </c>
      <c r="J375" s="22"/>
    </row>
    <row r="376" spans="1:10" ht="26.25">
      <c r="A376" s="155"/>
      <c r="B376" s="74" t="s">
        <v>2455</v>
      </c>
      <c r="C376" s="160"/>
      <c r="D376" s="84" t="s">
        <v>1089</v>
      </c>
      <c r="E376" s="38"/>
      <c r="F376" s="116">
        <v>2017</v>
      </c>
      <c r="G376" s="84" t="s">
        <v>168</v>
      </c>
      <c r="H376" s="410">
        <v>33700</v>
      </c>
      <c r="I376" s="298">
        <v>0</v>
      </c>
      <c r="J376" s="22"/>
    </row>
    <row r="377" spans="1:10">
      <c r="A377" s="155"/>
      <c r="B377" s="74"/>
      <c r="C377" s="484"/>
      <c r="D377" s="484"/>
      <c r="E377" s="38"/>
      <c r="F377" s="38"/>
      <c r="G377" s="78"/>
      <c r="H377" s="442">
        <f>SUM(H369:H376)</f>
        <v>194679.93</v>
      </c>
      <c r="I377" s="403">
        <f>SUM(I372:I375)</f>
        <v>0</v>
      </c>
      <c r="J377" s="22"/>
    </row>
    <row r="378" spans="1:10">
      <c r="A378" s="161"/>
      <c r="B378" s="279"/>
      <c r="C378" s="489"/>
      <c r="D378" s="484" t="s">
        <v>17</v>
      </c>
      <c r="E378" s="38"/>
      <c r="F378" s="38"/>
      <c r="G378" s="78"/>
      <c r="H378" s="445"/>
      <c r="I378" s="350"/>
      <c r="J378" s="22"/>
    </row>
    <row r="379" spans="1:10" ht="26.25">
      <c r="A379" s="155"/>
      <c r="B379" s="74" t="s">
        <v>2456</v>
      </c>
      <c r="C379" s="160"/>
      <c r="D379" s="84" t="s">
        <v>125</v>
      </c>
      <c r="E379" s="38"/>
      <c r="F379" s="116">
        <v>2007</v>
      </c>
      <c r="G379" s="84" t="s">
        <v>168</v>
      </c>
      <c r="H379" s="410">
        <v>28000</v>
      </c>
      <c r="I379" s="298">
        <v>0</v>
      </c>
      <c r="J379" s="22"/>
    </row>
    <row r="380" spans="1:10" ht="26.25">
      <c r="A380" s="155"/>
      <c r="B380" s="74" t="s">
        <v>2457</v>
      </c>
      <c r="C380" s="160"/>
      <c r="D380" s="84" t="s">
        <v>14</v>
      </c>
      <c r="E380" s="38"/>
      <c r="F380" s="116">
        <v>2011</v>
      </c>
      <c r="G380" s="84" t="s">
        <v>168</v>
      </c>
      <c r="H380" s="410">
        <v>10500</v>
      </c>
      <c r="I380" s="298">
        <v>0</v>
      </c>
      <c r="J380" s="22"/>
    </row>
    <row r="381" spans="1:10" ht="26.25">
      <c r="A381" s="155"/>
      <c r="B381" s="74" t="s">
        <v>2458</v>
      </c>
      <c r="C381" s="160"/>
      <c r="D381" s="84" t="s">
        <v>726</v>
      </c>
      <c r="E381" s="38">
        <v>4</v>
      </c>
      <c r="F381" s="116">
        <v>2013</v>
      </c>
      <c r="G381" s="84" t="s">
        <v>168</v>
      </c>
      <c r="H381" s="410">
        <v>46000</v>
      </c>
      <c r="I381" s="298">
        <v>0</v>
      </c>
      <c r="J381" s="22"/>
    </row>
    <row r="382" spans="1:10" ht="26.25">
      <c r="A382" s="155"/>
      <c r="B382" s="74" t="s">
        <v>2459</v>
      </c>
      <c r="C382" s="160"/>
      <c r="D382" s="84" t="s">
        <v>142</v>
      </c>
      <c r="E382" s="38">
        <v>1</v>
      </c>
      <c r="F382" s="116">
        <v>2014</v>
      </c>
      <c r="G382" s="84" t="s">
        <v>168</v>
      </c>
      <c r="H382" s="410">
        <v>64000</v>
      </c>
      <c r="I382" s="298">
        <v>0</v>
      </c>
      <c r="J382" s="22"/>
    </row>
    <row r="383" spans="1:10" ht="26.25">
      <c r="A383" s="155"/>
      <c r="B383" s="74" t="s">
        <v>2460</v>
      </c>
      <c r="C383" s="160"/>
      <c r="D383" s="84" t="s">
        <v>884</v>
      </c>
      <c r="E383" s="38">
        <v>1</v>
      </c>
      <c r="F383" s="116">
        <v>2015</v>
      </c>
      <c r="G383" s="84" t="s">
        <v>168</v>
      </c>
      <c r="H383" s="410">
        <v>11040</v>
      </c>
      <c r="I383" s="298">
        <v>0</v>
      </c>
      <c r="J383" s="22"/>
    </row>
    <row r="384" spans="1:10" ht="26.25">
      <c r="A384" s="155"/>
      <c r="B384" s="74" t="s">
        <v>2461</v>
      </c>
      <c r="C384" s="160"/>
      <c r="D384" s="84" t="s">
        <v>984</v>
      </c>
      <c r="E384" s="38">
        <v>1</v>
      </c>
      <c r="F384" s="116">
        <v>2016</v>
      </c>
      <c r="G384" s="84" t="s">
        <v>168</v>
      </c>
      <c r="H384" s="410">
        <v>10560</v>
      </c>
      <c r="I384" s="298">
        <v>0</v>
      </c>
      <c r="J384" s="22"/>
    </row>
    <row r="385" spans="1:10" ht="26.25">
      <c r="A385" s="155"/>
      <c r="B385" s="74" t="s">
        <v>2462</v>
      </c>
      <c r="C385" s="160"/>
      <c r="D385" s="84" t="s">
        <v>677</v>
      </c>
      <c r="E385" s="38">
        <v>1</v>
      </c>
      <c r="F385" s="116">
        <v>2016</v>
      </c>
      <c r="G385" s="84" t="s">
        <v>168</v>
      </c>
      <c r="H385" s="410">
        <v>10950</v>
      </c>
      <c r="I385" s="298">
        <v>0</v>
      </c>
      <c r="J385" s="22"/>
    </row>
    <row r="386" spans="1:10" ht="26.25">
      <c r="A386" s="155"/>
      <c r="B386" s="74" t="s">
        <v>2463</v>
      </c>
      <c r="C386" s="160"/>
      <c r="D386" s="84" t="s">
        <v>985</v>
      </c>
      <c r="E386" s="38">
        <v>1</v>
      </c>
      <c r="F386" s="116">
        <v>2016</v>
      </c>
      <c r="G386" s="84" t="s">
        <v>168</v>
      </c>
      <c r="H386" s="410">
        <v>10700</v>
      </c>
      <c r="I386" s="298">
        <v>0</v>
      </c>
      <c r="J386" s="22"/>
    </row>
    <row r="387" spans="1:10" ht="26.25">
      <c r="A387" s="155"/>
      <c r="B387" s="74" t="s">
        <v>2464</v>
      </c>
      <c r="C387" s="160"/>
      <c r="D387" s="84" t="s">
        <v>986</v>
      </c>
      <c r="E387" s="38">
        <v>1</v>
      </c>
      <c r="F387" s="116">
        <v>2016</v>
      </c>
      <c r="G387" s="84" t="s">
        <v>168</v>
      </c>
      <c r="H387" s="410">
        <v>10400</v>
      </c>
      <c r="I387" s="298">
        <v>0</v>
      </c>
      <c r="J387" s="22"/>
    </row>
    <row r="388" spans="1:10" ht="26.25">
      <c r="A388" s="155"/>
      <c r="B388" s="74" t="s">
        <v>2465</v>
      </c>
      <c r="C388" s="160"/>
      <c r="D388" s="84" t="s">
        <v>987</v>
      </c>
      <c r="E388" s="38">
        <v>1</v>
      </c>
      <c r="F388" s="116">
        <v>2016</v>
      </c>
      <c r="G388" s="84" t="s">
        <v>168</v>
      </c>
      <c r="H388" s="410">
        <v>10000</v>
      </c>
      <c r="I388" s="298">
        <v>0</v>
      </c>
      <c r="J388" s="22"/>
    </row>
    <row r="389" spans="1:10" ht="26.25">
      <c r="A389" s="155"/>
      <c r="B389" s="74" t="s">
        <v>2466</v>
      </c>
      <c r="C389" s="160"/>
      <c r="D389" s="84" t="s">
        <v>987</v>
      </c>
      <c r="E389" s="38">
        <v>1</v>
      </c>
      <c r="F389" s="116">
        <v>2016</v>
      </c>
      <c r="G389" s="84" t="s">
        <v>168</v>
      </c>
      <c r="H389" s="410">
        <v>10000</v>
      </c>
      <c r="I389" s="298">
        <v>0</v>
      </c>
      <c r="J389" s="22"/>
    </row>
    <row r="390" spans="1:10" ht="26.25">
      <c r="A390" s="155"/>
      <c r="B390" s="74" t="s">
        <v>2467</v>
      </c>
      <c r="C390" s="160"/>
      <c r="D390" s="84" t="s">
        <v>988</v>
      </c>
      <c r="E390" s="38">
        <v>1</v>
      </c>
      <c r="F390" s="116">
        <v>2016</v>
      </c>
      <c r="G390" s="84" t="s">
        <v>168</v>
      </c>
      <c r="H390" s="410">
        <v>13040</v>
      </c>
      <c r="I390" s="298">
        <v>0</v>
      </c>
      <c r="J390" s="22"/>
    </row>
    <row r="391" spans="1:10" ht="26.25">
      <c r="A391" s="155"/>
      <c r="B391" s="74" t="s">
        <v>2468</v>
      </c>
      <c r="C391" s="489"/>
      <c r="D391" s="84" t="s">
        <v>1356</v>
      </c>
      <c r="E391" s="38">
        <v>1</v>
      </c>
      <c r="F391" s="116">
        <v>2018</v>
      </c>
      <c r="G391" s="84" t="s">
        <v>168</v>
      </c>
      <c r="H391" s="410">
        <v>45000</v>
      </c>
      <c r="I391" s="298">
        <v>0</v>
      </c>
      <c r="J391" s="22"/>
    </row>
    <row r="392" spans="1:10">
      <c r="A392" s="155"/>
      <c r="B392" s="74"/>
      <c r="C392" s="84"/>
      <c r="D392" s="484"/>
      <c r="E392" s="38"/>
      <c r="F392" s="116"/>
      <c r="G392" s="78"/>
      <c r="H392" s="443">
        <f>SUM(H379:H391)</f>
        <v>280190</v>
      </c>
      <c r="I392" s="444">
        <f>SUM(I379:I391)</f>
        <v>0</v>
      </c>
      <c r="J392" s="22"/>
    </row>
    <row r="393" spans="1:10">
      <c r="A393" s="155"/>
      <c r="B393" s="279" t="s">
        <v>120</v>
      </c>
      <c r="C393" s="484"/>
      <c r="D393" s="484"/>
      <c r="E393" s="38"/>
      <c r="F393" s="38"/>
      <c r="G393" s="78"/>
      <c r="H393" s="442">
        <f>H392+H377</f>
        <v>474869.93</v>
      </c>
      <c r="I393" s="403">
        <f>I392</f>
        <v>0</v>
      </c>
      <c r="J393" s="22"/>
    </row>
    <row r="394" spans="1:10">
      <c r="A394" s="155"/>
      <c r="B394" s="136"/>
      <c r="C394" s="484"/>
      <c r="D394" s="484"/>
      <c r="E394" s="38"/>
      <c r="F394" s="38"/>
      <c r="G394" s="416"/>
      <c r="H394" s="350"/>
      <c r="I394" s="330"/>
      <c r="J394" s="22"/>
    </row>
    <row r="395" spans="1:10">
      <c r="A395" s="155"/>
      <c r="B395" s="279"/>
      <c r="C395" s="142" t="s">
        <v>1349</v>
      </c>
      <c r="D395" s="484"/>
      <c r="E395" s="38"/>
      <c r="F395" s="38"/>
      <c r="G395" s="413"/>
      <c r="H395" s="350"/>
      <c r="I395" s="330"/>
      <c r="J395" s="22"/>
    </row>
    <row r="396" spans="1:10">
      <c r="A396" s="155"/>
      <c r="B396" s="291"/>
      <c r="C396" s="142"/>
      <c r="D396" s="484"/>
      <c r="E396" s="38"/>
      <c r="F396" s="38"/>
      <c r="G396" s="413"/>
      <c r="H396" s="412"/>
      <c r="I396" s="330"/>
      <c r="J396" s="22"/>
    </row>
    <row r="397" spans="1:10" ht="64.5">
      <c r="A397" s="155"/>
      <c r="B397" s="291"/>
      <c r="C397" s="142"/>
      <c r="D397" s="484" t="s">
        <v>649</v>
      </c>
      <c r="E397" s="38">
        <v>1</v>
      </c>
      <c r="F397" s="38">
        <v>2019</v>
      </c>
      <c r="G397" s="491" t="s">
        <v>1913</v>
      </c>
      <c r="H397" s="412">
        <v>33040</v>
      </c>
      <c r="I397" s="500">
        <v>33040</v>
      </c>
      <c r="J397" s="22"/>
    </row>
    <row r="398" spans="1:10" ht="64.5">
      <c r="A398" s="155"/>
      <c r="B398" s="291"/>
      <c r="C398" s="142"/>
      <c r="D398" s="84" t="s">
        <v>2620</v>
      </c>
      <c r="E398" s="38">
        <v>1</v>
      </c>
      <c r="F398" s="38">
        <v>2019</v>
      </c>
      <c r="G398" s="491" t="s">
        <v>1913</v>
      </c>
      <c r="H398" s="412">
        <v>31221</v>
      </c>
      <c r="I398" s="441">
        <v>31221</v>
      </c>
      <c r="J398" s="22"/>
    </row>
    <row r="399" spans="1:10" ht="64.5">
      <c r="A399" s="155"/>
      <c r="B399" s="291"/>
      <c r="C399" s="142"/>
      <c r="D399" s="484" t="s">
        <v>2619</v>
      </c>
      <c r="E399" s="38">
        <v>1</v>
      </c>
      <c r="F399" s="38">
        <v>2019</v>
      </c>
      <c r="G399" s="491" t="s">
        <v>1913</v>
      </c>
      <c r="H399" s="412">
        <v>25000</v>
      </c>
      <c r="I399" s="441">
        <v>25000</v>
      </c>
      <c r="J399" s="22"/>
    </row>
    <row r="400" spans="1:10" ht="64.5">
      <c r="A400" s="155"/>
      <c r="B400" s="447" t="s">
        <v>2469</v>
      </c>
      <c r="C400" s="160"/>
      <c r="D400" s="249" t="s">
        <v>1343</v>
      </c>
      <c r="E400" s="38">
        <v>1</v>
      </c>
      <c r="F400" s="38">
        <v>2018</v>
      </c>
      <c r="G400" s="491" t="s">
        <v>1913</v>
      </c>
      <c r="H400" s="412">
        <v>34286</v>
      </c>
      <c r="I400" s="350">
        <v>0</v>
      </c>
      <c r="J400" s="22"/>
    </row>
    <row r="401" spans="1:10" ht="64.5">
      <c r="A401" s="155"/>
      <c r="B401" s="447" t="s">
        <v>2470</v>
      </c>
      <c r="C401" s="160"/>
      <c r="D401" s="52" t="s">
        <v>1344</v>
      </c>
      <c r="E401" s="130"/>
      <c r="F401" s="38">
        <v>2018</v>
      </c>
      <c r="G401" s="491" t="s">
        <v>1913</v>
      </c>
      <c r="H401" s="412">
        <v>30939</v>
      </c>
      <c r="I401" s="350">
        <v>0</v>
      </c>
      <c r="J401" s="22"/>
    </row>
    <row r="402" spans="1:10" ht="63.75" customHeight="1">
      <c r="A402" s="155"/>
      <c r="B402" s="447" t="s">
        <v>2471</v>
      </c>
      <c r="C402" s="160"/>
      <c r="D402" s="249" t="s">
        <v>1344</v>
      </c>
      <c r="E402" s="38">
        <v>1</v>
      </c>
      <c r="F402" s="38">
        <v>2018</v>
      </c>
      <c r="G402" s="491" t="s">
        <v>1913</v>
      </c>
      <c r="H402" s="412">
        <v>30939</v>
      </c>
      <c r="I402" s="350">
        <v>0</v>
      </c>
      <c r="J402" s="22"/>
    </row>
    <row r="403" spans="1:10" ht="64.5">
      <c r="A403" s="155"/>
      <c r="B403" s="447" t="s">
        <v>2472</v>
      </c>
      <c r="C403" s="160"/>
      <c r="D403" s="52" t="s">
        <v>1344</v>
      </c>
      <c r="E403" s="130"/>
      <c r="F403" s="38">
        <v>2018</v>
      </c>
      <c r="G403" s="491" t="s">
        <v>1913</v>
      </c>
      <c r="H403" s="412">
        <v>30939</v>
      </c>
      <c r="I403" s="350">
        <v>0</v>
      </c>
      <c r="J403" s="22"/>
    </row>
    <row r="404" spans="1:10" ht="67.5" customHeight="1">
      <c r="A404" s="155"/>
      <c r="B404" s="447" t="s">
        <v>2473</v>
      </c>
      <c r="C404" s="160"/>
      <c r="D404" s="52" t="s">
        <v>1344</v>
      </c>
      <c r="E404" s="130"/>
      <c r="F404" s="38">
        <v>2018</v>
      </c>
      <c r="G404" s="491" t="s">
        <v>1913</v>
      </c>
      <c r="H404" s="412">
        <v>30939</v>
      </c>
      <c r="I404" s="350">
        <v>0</v>
      </c>
      <c r="J404" s="22"/>
    </row>
    <row r="405" spans="1:10" ht="70.5" customHeight="1">
      <c r="A405" s="155"/>
      <c r="B405" s="447" t="s">
        <v>2474</v>
      </c>
      <c r="C405" s="160"/>
      <c r="D405" s="52" t="s">
        <v>1344</v>
      </c>
      <c r="E405" s="130"/>
      <c r="F405" s="38">
        <v>2018</v>
      </c>
      <c r="G405" s="491" t="s">
        <v>1913</v>
      </c>
      <c r="H405" s="412">
        <v>30939</v>
      </c>
      <c r="I405" s="350">
        <v>0</v>
      </c>
      <c r="J405" s="22"/>
    </row>
    <row r="406" spans="1:10" ht="67.5" customHeight="1">
      <c r="A406" s="155"/>
      <c r="B406" s="447" t="s">
        <v>2475</v>
      </c>
      <c r="C406" s="160"/>
      <c r="D406" s="52" t="s">
        <v>1344</v>
      </c>
      <c r="E406" s="130"/>
      <c r="F406" s="38">
        <v>2018</v>
      </c>
      <c r="G406" s="491" t="s">
        <v>1913</v>
      </c>
      <c r="H406" s="412">
        <v>30939</v>
      </c>
      <c r="I406" s="350">
        <v>0</v>
      </c>
      <c r="J406" s="22"/>
    </row>
    <row r="407" spans="1:10" ht="70.5" customHeight="1">
      <c r="A407" s="155"/>
      <c r="B407" s="200" t="s">
        <v>2476</v>
      </c>
      <c r="C407" s="160"/>
      <c r="D407" s="52" t="s">
        <v>1344</v>
      </c>
      <c r="E407" s="130"/>
      <c r="F407" s="38">
        <v>2018</v>
      </c>
      <c r="G407" s="491" t="s">
        <v>1913</v>
      </c>
      <c r="H407" s="412">
        <v>30939</v>
      </c>
      <c r="I407" s="350">
        <v>0</v>
      </c>
      <c r="J407" s="22"/>
    </row>
    <row r="408" spans="1:10" ht="66.75" customHeight="1">
      <c r="A408" s="155"/>
      <c r="B408" s="447" t="s">
        <v>2477</v>
      </c>
      <c r="C408" s="160"/>
      <c r="D408" s="52" t="s">
        <v>1344</v>
      </c>
      <c r="E408" s="130"/>
      <c r="F408" s="38">
        <v>2018</v>
      </c>
      <c r="G408" s="491" t="s">
        <v>1913</v>
      </c>
      <c r="H408" s="412">
        <v>30939</v>
      </c>
      <c r="I408" s="350">
        <v>0</v>
      </c>
      <c r="J408" s="22"/>
    </row>
    <row r="409" spans="1:10" ht="64.5">
      <c r="A409" s="155"/>
      <c r="B409" s="447" t="s">
        <v>2478</v>
      </c>
      <c r="C409" s="160"/>
      <c r="D409" s="52" t="s">
        <v>1345</v>
      </c>
      <c r="E409" s="38">
        <v>1</v>
      </c>
      <c r="F409" s="38">
        <v>2018</v>
      </c>
      <c r="G409" s="491" t="s">
        <v>1913</v>
      </c>
      <c r="H409" s="412">
        <v>14686</v>
      </c>
      <c r="I409" s="350">
        <v>0</v>
      </c>
      <c r="J409" s="22"/>
    </row>
    <row r="410" spans="1:10" ht="64.5">
      <c r="A410" s="155"/>
      <c r="B410" s="447" t="s">
        <v>2479</v>
      </c>
      <c r="C410" s="160"/>
      <c r="D410" s="249" t="s">
        <v>1346</v>
      </c>
      <c r="E410" s="38">
        <v>1</v>
      </c>
      <c r="F410" s="38">
        <v>2018</v>
      </c>
      <c r="G410" s="491" t="s">
        <v>1913</v>
      </c>
      <c r="H410" s="412">
        <v>19481</v>
      </c>
      <c r="I410" s="350">
        <v>0</v>
      </c>
      <c r="J410" s="22"/>
    </row>
    <row r="411" spans="1:10" ht="64.5">
      <c r="A411" s="155"/>
      <c r="B411" s="447" t="s">
        <v>2480</v>
      </c>
      <c r="C411" s="160"/>
      <c r="D411" s="52" t="s">
        <v>1347</v>
      </c>
      <c r="E411" s="130"/>
      <c r="F411" s="38">
        <v>2018</v>
      </c>
      <c r="G411" s="491" t="s">
        <v>1913</v>
      </c>
      <c r="H411" s="412">
        <v>26670</v>
      </c>
      <c r="I411" s="350">
        <v>0</v>
      </c>
      <c r="J411" s="22"/>
    </row>
    <row r="412" spans="1:10" ht="72.75" customHeight="1">
      <c r="A412" s="155"/>
      <c r="B412" s="447" t="s">
        <v>2481</v>
      </c>
      <c r="C412" s="160"/>
      <c r="D412" s="52" t="s">
        <v>1347</v>
      </c>
      <c r="E412" s="152"/>
      <c r="F412" s="38">
        <v>2018</v>
      </c>
      <c r="G412" s="491" t="s">
        <v>1913</v>
      </c>
      <c r="H412" s="412">
        <v>26670</v>
      </c>
      <c r="I412" s="350">
        <v>0</v>
      </c>
      <c r="J412" s="22"/>
    </row>
    <row r="413" spans="1:10" ht="69" customHeight="1">
      <c r="A413" s="155"/>
      <c r="B413" s="447" t="s">
        <v>2482</v>
      </c>
      <c r="C413" s="160"/>
      <c r="D413" s="249" t="s">
        <v>1348</v>
      </c>
      <c r="E413" s="130"/>
      <c r="F413" s="38">
        <v>2018</v>
      </c>
      <c r="G413" s="491" t="s">
        <v>1913</v>
      </c>
      <c r="H413" s="412">
        <v>28156</v>
      </c>
      <c r="I413" s="350">
        <v>0</v>
      </c>
      <c r="J413" s="22"/>
    </row>
    <row r="414" spans="1:10" ht="64.5">
      <c r="A414" s="155"/>
      <c r="B414" s="447" t="s">
        <v>2483</v>
      </c>
      <c r="C414" s="160"/>
      <c r="D414" s="249" t="s">
        <v>1348</v>
      </c>
      <c r="E414" s="130"/>
      <c r="F414" s="38">
        <v>2018</v>
      </c>
      <c r="G414" s="491" t="s">
        <v>1913</v>
      </c>
      <c r="H414" s="412">
        <v>28252</v>
      </c>
      <c r="I414" s="350">
        <v>0</v>
      </c>
      <c r="J414" s="22"/>
    </row>
    <row r="415" spans="1:10" ht="71.25" customHeight="1">
      <c r="A415" s="155"/>
      <c r="B415" s="447" t="s">
        <v>2484</v>
      </c>
      <c r="C415" s="160"/>
      <c r="D415" s="52" t="s">
        <v>1350</v>
      </c>
      <c r="E415" s="130"/>
      <c r="F415" s="38">
        <v>2018</v>
      </c>
      <c r="G415" s="491" t="s">
        <v>1913</v>
      </c>
      <c r="H415" s="412">
        <v>23500</v>
      </c>
      <c r="I415" s="350">
        <v>0</v>
      </c>
      <c r="J415" s="22"/>
    </row>
    <row r="416" spans="1:10" ht="64.5">
      <c r="A416" s="155"/>
      <c r="B416" s="447" t="s">
        <v>2485</v>
      </c>
      <c r="C416" s="160"/>
      <c r="D416" s="249" t="s">
        <v>1351</v>
      </c>
      <c r="E416" s="130"/>
      <c r="F416" s="38">
        <v>2018</v>
      </c>
      <c r="G416" s="491" t="s">
        <v>1913</v>
      </c>
      <c r="H416" s="412">
        <v>10060</v>
      </c>
      <c r="I416" s="350">
        <v>0</v>
      </c>
      <c r="J416" s="22"/>
    </row>
    <row r="417" spans="1:10" ht="64.5">
      <c r="A417" s="155"/>
      <c r="B417" s="447" t="s">
        <v>2486</v>
      </c>
      <c r="C417" s="160"/>
      <c r="D417" s="52" t="s">
        <v>1352</v>
      </c>
      <c r="E417" s="38">
        <v>1</v>
      </c>
      <c r="F417" s="38">
        <v>2018</v>
      </c>
      <c r="G417" s="491" t="s">
        <v>1913</v>
      </c>
      <c r="H417" s="412">
        <v>48599</v>
      </c>
      <c r="I417" s="350">
        <v>0</v>
      </c>
      <c r="J417" s="22"/>
    </row>
    <row r="418" spans="1:10" ht="64.5">
      <c r="A418" s="155"/>
      <c r="B418" s="447" t="s">
        <v>2487</v>
      </c>
      <c r="C418" s="160"/>
      <c r="D418" s="249" t="s">
        <v>1247</v>
      </c>
      <c r="E418" s="130"/>
      <c r="F418" s="38">
        <v>2018</v>
      </c>
      <c r="G418" s="491" t="s">
        <v>1913</v>
      </c>
      <c r="H418" s="412">
        <v>177777</v>
      </c>
      <c r="I418" s="350">
        <v>146031.15</v>
      </c>
      <c r="J418" s="22"/>
    </row>
    <row r="419" spans="1:10" ht="64.5">
      <c r="A419" s="155"/>
      <c r="B419" s="447" t="s">
        <v>2488</v>
      </c>
      <c r="C419" s="160"/>
      <c r="D419" s="249" t="s">
        <v>1219</v>
      </c>
      <c r="E419" s="38">
        <v>1</v>
      </c>
      <c r="F419" s="38">
        <v>2018</v>
      </c>
      <c r="G419" s="491" t="s">
        <v>1913</v>
      </c>
      <c r="H419" s="412">
        <v>22290</v>
      </c>
      <c r="I419" s="350">
        <v>0</v>
      </c>
      <c r="J419" s="22"/>
    </row>
    <row r="420" spans="1:10" ht="64.5">
      <c r="A420" s="155"/>
      <c r="B420" s="447" t="s">
        <v>2489</v>
      </c>
      <c r="C420" s="160"/>
      <c r="D420" s="249" t="s">
        <v>1184</v>
      </c>
      <c r="E420" s="38">
        <v>1</v>
      </c>
      <c r="F420" s="38">
        <v>2018</v>
      </c>
      <c r="G420" s="491" t="s">
        <v>1913</v>
      </c>
      <c r="H420" s="412">
        <v>22561</v>
      </c>
      <c r="I420" s="350">
        <v>0</v>
      </c>
      <c r="J420" s="22"/>
    </row>
    <row r="421" spans="1:10" ht="64.5">
      <c r="A421" s="155"/>
      <c r="B421" s="447" t="s">
        <v>2490</v>
      </c>
      <c r="C421" s="160"/>
      <c r="D421" s="249" t="s">
        <v>1184</v>
      </c>
      <c r="E421" s="38">
        <v>1</v>
      </c>
      <c r="F421" s="38">
        <v>2018</v>
      </c>
      <c r="G421" s="491" t="s">
        <v>1913</v>
      </c>
      <c r="H421" s="412">
        <v>22561</v>
      </c>
      <c r="I421" s="350">
        <v>0</v>
      </c>
      <c r="J421" s="22"/>
    </row>
    <row r="422" spans="1:10" ht="64.5">
      <c r="A422" s="155"/>
      <c r="B422" s="447" t="s">
        <v>2491</v>
      </c>
      <c r="C422" s="160"/>
      <c r="D422" s="249" t="s">
        <v>1184</v>
      </c>
      <c r="E422" s="38">
        <v>1</v>
      </c>
      <c r="F422" s="38">
        <v>2018</v>
      </c>
      <c r="G422" s="491" t="s">
        <v>1913</v>
      </c>
      <c r="H422" s="412">
        <v>22561</v>
      </c>
      <c r="I422" s="350">
        <v>0</v>
      </c>
      <c r="J422" s="22"/>
    </row>
    <row r="423" spans="1:10" ht="64.5">
      <c r="A423" s="155"/>
      <c r="B423" s="447" t="s">
        <v>2492</v>
      </c>
      <c r="C423" s="160"/>
      <c r="D423" s="249" t="s">
        <v>1129</v>
      </c>
      <c r="E423" s="38">
        <v>1</v>
      </c>
      <c r="F423" s="38">
        <v>2017</v>
      </c>
      <c r="G423" s="491" t="s">
        <v>1913</v>
      </c>
      <c r="H423" s="412">
        <v>20500</v>
      </c>
      <c r="I423" s="350">
        <v>0</v>
      </c>
      <c r="J423" s="22"/>
    </row>
    <row r="424" spans="1:10" ht="64.5">
      <c r="A424" s="155"/>
      <c r="B424" s="447" t="s">
        <v>2493</v>
      </c>
      <c r="C424" s="160"/>
      <c r="D424" s="249" t="s">
        <v>1128</v>
      </c>
      <c r="E424" s="38">
        <v>1</v>
      </c>
      <c r="F424" s="38">
        <v>2017</v>
      </c>
      <c r="G424" s="491" t="s">
        <v>1913</v>
      </c>
      <c r="H424" s="412">
        <v>25000</v>
      </c>
      <c r="I424" s="350">
        <v>0</v>
      </c>
      <c r="J424" s="22"/>
    </row>
    <row r="425" spans="1:10" ht="64.5">
      <c r="A425" s="155"/>
      <c r="B425" s="447" t="s">
        <v>2494</v>
      </c>
      <c r="C425" s="160"/>
      <c r="D425" s="52" t="s">
        <v>1127</v>
      </c>
      <c r="E425" s="38">
        <v>1</v>
      </c>
      <c r="F425" s="38">
        <v>2017</v>
      </c>
      <c r="G425" s="491" t="s">
        <v>1913</v>
      </c>
      <c r="H425" s="412">
        <v>40500</v>
      </c>
      <c r="I425" s="350">
        <v>34875</v>
      </c>
      <c r="J425" s="22"/>
    </row>
    <row r="426" spans="1:10" ht="64.5">
      <c r="A426" s="155"/>
      <c r="B426" s="447" t="s">
        <v>2495</v>
      </c>
      <c r="C426" s="160"/>
      <c r="D426" s="249" t="s">
        <v>46</v>
      </c>
      <c r="E426" s="38"/>
      <c r="F426" s="38">
        <v>2017</v>
      </c>
      <c r="G426" s="491" t="s">
        <v>1913</v>
      </c>
      <c r="H426" s="412">
        <v>10000</v>
      </c>
      <c r="I426" s="350">
        <v>0</v>
      </c>
      <c r="J426" s="22"/>
    </row>
    <row r="427" spans="1:10" ht="64.5">
      <c r="A427" s="155"/>
      <c r="B427" s="447" t="s">
        <v>2496</v>
      </c>
      <c r="C427" s="160"/>
      <c r="D427" s="249" t="s">
        <v>827</v>
      </c>
      <c r="E427" s="38">
        <v>1</v>
      </c>
      <c r="F427" s="38">
        <v>2017</v>
      </c>
      <c r="G427" s="491" t="s">
        <v>1913</v>
      </c>
      <c r="H427" s="412">
        <v>28057</v>
      </c>
      <c r="I427" s="350">
        <v>0</v>
      </c>
      <c r="J427" s="22"/>
    </row>
    <row r="428" spans="1:10" ht="64.5">
      <c r="A428" s="155"/>
      <c r="B428" s="447" t="s">
        <v>2497</v>
      </c>
      <c r="C428" s="160"/>
      <c r="D428" s="249" t="s">
        <v>827</v>
      </c>
      <c r="E428" s="38">
        <v>1</v>
      </c>
      <c r="F428" s="38">
        <v>2017</v>
      </c>
      <c r="G428" s="491" t="s">
        <v>1913</v>
      </c>
      <c r="H428" s="412">
        <v>28057</v>
      </c>
      <c r="I428" s="350">
        <v>0</v>
      </c>
      <c r="J428" s="22"/>
    </row>
    <row r="429" spans="1:10" ht="64.5">
      <c r="A429" s="155"/>
      <c r="B429" s="447" t="s">
        <v>2498</v>
      </c>
      <c r="C429" s="160"/>
      <c r="D429" s="249" t="s">
        <v>1068</v>
      </c>
      <c r="E429" s="38">
        <v>1</v>
      </c>
      <c r="F429" s="38">
        <v>2017</v>
      </c>
      <c r="G429" s="491" t="s">
        <v>1913</v>
      </c>
      <c r="H429" s="412">
        <v>30183</v>
      </c>
      <c r="I429" s="350">
        <v>0</v>
      </c>
      <c r="J429" s="22"/>
    </row>
    <row r="430" spans="1:10" ht="64.5">
      <c r="A430" s="155"/>
      <c r="B430" s="447" t="s">
        <v>2499</v>
      </c>
      <c r="C430" s="160"/>
      <c r="D430" s="249" t="s">
        <v>1130</v>
      </c>
      <c r="E430" s="38">
        <v>1</v>
      </c>
      <c r="F430" s="38">
        <v>2017</v>
      </c>
      <c r="G430" s="491" t="s">
        <v>1913</v>
      </c>
      <c r="H430" s="412">
        <v>12500</v>
      </c>
      <c r="I430" s="350">
        <v>0</v>
      </c>
      <c r="J430" s="22"/>
    </row>
    <row r="431" spans="1:10" ht="64.5">
      <c r="A431" s="155"/>
      <c r="B431" s="447" t="s">
        <v>2500</v>
      </c>
      <c r="C431" s="160"/>
      <c r="D431" s="249" t="s">
        <v>964</v>
      </c>
      <c r="E431" s="38">
        <v>1</v>
      </c>
      <c r="F431" s="38">
        <v>2016</v>
      </c>
      <c r="G431" s="491" t="s">
        <v>1913</v>
      </c>
      <c r="H431" s="412">
        <v>32816</v>
      </c>
      <c r="I431" s="350">
        <v>0</v>
      </c>
      <c r="J431" s="22"/>
    </row>
    <row r="432" spans="1:10" ht="64.5">
      <c r="A432" s="155"/>
      <c r="B432" s="447" t="s">
        <v>2501</v>
      </c>
      <c r="C432" s="160"/>
      <c r="D432" s="249" t="s">
        <v>542</v>
      </c>
      <c r="E432" s="38">
        <v>1</v>
      </c>
      <c r="F432" s="38">
        <v>2016</v>
      </c>
      <c r="G432" s="491" t="s">
        <v>1913</v>
      </c>
      <c r="H432" s="412">
        <v>27486</v>
      </c>
      <c r="I432" s="350">
        <v>0</v>
      </c>
      <c r="J432" s="22"/>
    </row>
    <row r="433" spans="1:10" ht="64.5">
      <c r="A433" s="155"/>
      <c r="B433" s="447" t="s">
        <v>2502</v>
      </c>
      <c r="C433" s="160"/>
      <c r="D433" s="249" t="s">
        <v>965</v>
      </c>
      <c r="E433" s="38">
        <v>1</v>
      </c>
      <c r="F433" s="38">
        <v>2016</v>
      </c>
      <c r="G433" s="491" t="s">
        <v>1913</v>
      </c>
      <c r="H433" s="412">
        <v>16999</v>
      </c>
      <c r="I433" s="350">
        <v>0</v>
      </c>
      <c r="J433" s="22"/>
    </row>
    <row r="434" spans="1:10" ht="66" customHeight="1">
      <c r="A434" s="155"/>
      <c r="B434" s="447" t="s">
        <v>2503</v>
      </c>
      <c r="C434" s="160"/>
      <c r="D434" s="52" t="s">
        <v>872</v>
      </c>
      <c r="E434" s="149">
        <v>1</v>
      </c>
      <c r="F434" s="149">
        <v>2015</v>
      </c>
      <c r="G434" s="491" t="s">
        <v>1913</v>
      </c>
      <c r="H434" s="412">
        <v>45360</v>
      </c>
      <c r="I434" s="350">
        <v>26085</v>
      </c>
      <c r="J434" s="22"/>
    </row>
    <row r="435" spans="1:10" ht="64.5">
      <c r="A435" s="155"/>
      <c r="B435" s="447" t="s">
        <v>2504</v>
      </c>
      <c r="C435" s="160"/>
      <c r="D435" s="52" t="s">
        <v>873</v>
      </c>
      <c r="E435" s="149">
        <v>1</v>
      </c>
      <c r="F435" s="149">
        <v>2015</v>
      </c>
      <c r="G435" s="491" t="s">
        <v>1913</v>
      </c>
      <c r="H435" s="412">
        <v>40704</v>
      </c>
      <c r="I435" s="350">
        <v>23404.799999999999</v>
      </c>
      <c r="J435" s="22"/>
    </row>
    <row r="436" spans="1:10" ht="66" customHeight="1">
      <c r="A436" s="155"/>
      <c r="B436" s="447" t="s">
        <v>2505</v>
      </c>
      <c r="C436" s="160"/>
      <c r="D436" s="52" t="s">
        <v>874</v>
      </c>
      <c r="E436" s="149">
        <v>1</v>
      </c>
      <c r="F436" s="149">
        <v>2015</v>
      </c>
      <c r="G436" s="491" t="s">
        <v>1913</v>
      </c>
      <c r="H436" s="412">
        <v>27450</v>
      </c>
      <c r="I436" s="350">
        <v>0</v>
      </c>
      <c r="J436" s="22"/>
    </row>
    <row r="437" spans="1:10" ht="64.5">
      <c r="A437" s="155"/>
      <c r="B437" s="447" t="s">
        <v>2506</v>
      </c>
      <c r="C437" s="160"/>
      <c r="D437" s="52" t="s">
        <v>875</v>
      </c>
      <c r="E437" s="38">
        <v>1</v>
      </c>
      <c r="F437" s="38">
        <v>2015</v>
      </c>
      <c r="G437" s="491" t="s">
        <v>1913</v>
      </c>
      <c r="H437" s="412">
        <v>238920</v>
      </c>
      <c r="I437" s="350">
        <v>137379</v>
      </c>
      <c r="J437" s="22"/>
    </row>
    <row r="438" spans="1:10" ht="64.5">
      <c r="A438" s="155"/>
      <c r="B438" s="447" t="s">
        <v>2507</v>
      </c>
      <c r="C438" s="160"/>
      <c r="D438" s="52" t="s">
        <v>876</v>
      </c>
      <c r="E438" s="149">
        <v>1</v>
      </c>
      <c r="F438" s="149">
        <v>2015</v>
      </c>
      <c r="G438" s="491" t="s">
        <v>1913</v>
      </c>
      <c r="H438" s="412">
        <v>62000</v>
      </c>
      <c r="I438" s="350">
        <v>35649.83</v>
      </c>
      <c r="J438" s="22"/>
    </row>
    <row r="439" spans="1:10" ht="64.5">
      <c r="A439" s="155"/>
      <c r="B439" s="447" t="s">
        <v>2508</v>
      </c>
      <c r="C439" s="160"/>
      <c r="D439" s="52" t="s">
        <v>878</v>
      </c>
      <c r="E439" s="149">
        <v>1</v>
      </c>
      <c r="F439" s="149">
        <v>2015</v>
      </c>
      <c r="G439" s="491" t="s">
        <v>1913</v>
      </c>
      <c r="H439" s="412">
        <v>66422</v>
      </c>
      <c r="I439" s="350">
        <v>38192.480000000003</v>
      </c>
      <c r="J439" s="22"/>
    </row>
    <row r="440" spans="1:10" ht="64.5">
      <c r="A440" s="155"/>
      <c r="B440" s="447" t="s">
        <v>2509</v>
      </c>
      <c r="C440" s="160"/>
      <c r="D440" s="52" t="s">
        <v>879</v>
      </c>
      <c r="E440" s="149">
        <v>1</v>
      </c>
      <c r="F440" s="149">
        <v>2015</v>
      </c>
      <c r="G440" s="491" t="s">
        <v>1913</v>
      </c>
      <c r="H440" s="412">
        <v>339900</v>
      </c>
      <c r="I440" s="350">
        <v>195442.5</v>
      </c>
      <c r="J440" s="22"/>
    </row>
    <row r="441" spans="1:10" ht="64.5">
      <c r="A441" s="155"/>
      <c r="B441" s="447" t="s">
        <v>2510</v>
      </c>
      <c r="C441" s="160"/>
      <c r="D441" s="52" t="s">
        <v>880</v>
      </c>
      <c r="E441" s="149">
        <v>1</v>
      </c>
      <c r="F441" s="149">
        <v>2015</v>
      </c>
      <c r="G441" s="491" t="s">
        <v>1913</v>
      </c>
      <c r="H441" s="412">
        <v>59610</v>
      </c>
      <c r="I441" s="350">
        <v>34275.75</v>
      </c>
      <c r="J441" s="22"/>
    </row>
    <row r="442" spans="1:10" ht="64.5">
      <c r="A442" s="155"/>
      <c r="B442" s="447" t="s">
        <v>2511</v>
      </c>
      <c r="C442" s="160"/>
      <c r="D442" s="52" t="s">
        <v>881</v>
      </c>
      <c r="E442" s="149">
        <v>1</v>
      </c>
      <c r="F442" s="149">
        <v>2015</v>
      </c>
      <c r="G442" s="491" t="s">
        <v>1913</v>
      </c>
      <c r="H442" s="412">
        <v>209263</v>
      </c>
      <c r="I442" s="350">
        <v>120326.14</v>
      </c>
      <c r="J442" s="22"/>
    </row>
    <row r="443" spans="1:10" ht="64.5">
      <c r="A443" s="155"/>
      <c r="B443" s="447" t="s">
        <v>2512</v>
      </c>
      <c r="C443" s="160"/>
      <c r="D443" s="52" t="s">
        <v>881</v>
      </c>
      <c r="E443" s="149">
        <v>1</v>
      </c>
      <c r="F443" s="149">
        <v>2015</v>
      </c>
      <c r="G443" s="491" t="s">
        <v>1913</v>
      </c>
      <c r="H443" s="412">
        <v>209263</v>
      </c>
      <c r="I443" s="350">
        <v>120326.14</v>
      </c>
      <c r="J443" s="22"/>
    </row>
    <row r="444" spans="1:10" ht="64.5">
      <c r="A444" s="155"/>
      <c r="B444" s="447" t="s">
        <v>2513</v>
      </c>
      <c r="C444" s="160"/>
      <c r="D444" s="52" t="s">
        <v>881</v>
      </c>
      <c r="E444" s="149">
        <v>1</v>
      </c>
      <c r="F444" s="149">
        <v>2015</v>
      </c>
      <c r="G444" s="491" t="s">
        <v>1913</v>
      </c>
      <c r="H444" s="412">
        <v>209263</v>
      </c>
      <c r="I444" s="350">
        <v>120326.14</v>
      </c>
      <c r="J444" s="22"/>
    </row>
    <row r="445" spans="1:10" ht="64.5">
      <c r="A445" s="155"/>
      <c r="B445" s="447" t="s">
        <v>2514</v>
      </c>
      <c r="C445" s="160"/>
      <c r="D445" s="52" t="s">
        <v>881</v>
      </c>
      <c r="E445" s="149">
        <v>1</v>
      </c>
      <c r="F445" s="149">
        <v>2015</v>
      </c>
      <c r="G445" s="491" t="s">
        <v>1913</v>
      </c>
      <c r="H445" s="412">
        <v>209263</v>
      </c>
      <c r="I445" s="350">
        <v>120326.14</v>
      </c>
      <c r="J445" s="22"/>
    </row>
    <row r="446" spans="1:10" ht="64.5">
      <c r="A446" s="155"/>
      <c r="B446" s="447" t="s">
        <v>2515</v>
      </c>
      <c r="C446" s="160"/>
      <c r="D446" s="52" t="s">
        <v>963</v>
      </c>
      <c r="E446" s="149">
        <v>1</v>
      </c>
      <c r="F446" s="149">
        <v>2015</v>
      </c>
      <c r="G446" s="491" t="s">
        <v>1913</v>
      </c>
      <c r="H446" s="412">
        <v>205900</v>
      </c>
      <c r="I446" s="350">
        <v>118392.67</v>
      </c>
      <c r="J446" s="22"/>
    </row>
    <row r="447" spans="1:10" ht="64.5">
      <c r="A447" s="155"/>
      <c r="B447" s="447" t="s">
        <v>2516</v>
      </c>
      <c r="C447" s="160"/>
      <c r="D447" s="249" t="s">
        <v>804</v>
      </c>
      <c r="E447" s="38">
        <v>1</v>
      </c>
      <c r="F447" s="38">
        <v>2014</v>
      </c>
      <c r="G447" s="491" t="s">
        <v>1913</v>
      </c>
      <c r="H447" s="412">
        <v>10998</v>
      </c>
      <c r="I447" s="350">
        <v>0</v>
      </c>
      <c r="J447" s="22"/>
    </row>
    <row r="448" spans="1:10" ht="72" customHeight="1">
      <c r="A448" s="155"/>
      <c r="B448" s="447" t="s">
        <v>2517</v>
      </c>
      <c r="C448" s="160"/>
      <c r="D448" s="52" t="s">
        <v>805</v>
      </c>
      <c r="E448" s="38"/>
      <c r="F448" s="38">
        <v>2014</v>
      </c>
      <c r="G448" s="491" t="s">
        <v>1913</v>
      </c>
      <c r="H448" s="412">
        <v>17851</v>
      </c>
      <c r="I448" s="350">
        <v>0</v>
      </c>
      <c r="J448" s="22"/>
    </row>
    <row r="449" spans="1:10" ht="69.75" customHeight="1">
      <c r="A449" s="155"/>
      <c r="B449" s="447" t="s">
        <v>2518</v>
      </c>
      <c r="C449" s="160"/>
      <c r="D449" s="52" t="s">
        <v>806</v>
      </c>
      <c r="E449" s="38">
        <v>1</v>
      </c>
      <c r="F449" s="38">
        <v>2014</v>
      </c>
      <c r="G449" s="491" t="s">
        <v>1913</v>
      </c>
      <c r="H449" s="412">
        <v>104387</v>
      </c>
      <c r="I449" s="350">
        <v>0</v>
      </c>
      <c r="J449" s="22"/>
    </row>
    <row r="450" spans="1:10" ht="66.75" customHeight="1">
      <c r="A450" s="155"/>
      <c r="B450" s="447" t="s">
        <v>2519</v>
      </c>
      <c r="C450" s="160"/>
      <c r="D450" s="52" t="s">
        <v>807</v>
      </c>
      <c r="E450" s="38">
        <v>1</v>
      </c>
      <c r="F450" s="38">
        <v>2014</v>
      </c>
      <c r="G450" s="491" t="s">
        <v>1913</v>
      </c>
      <c r="H450" s="412">
        <v>204729</v>
      </c>
      <c r="I450" s="350">
        <v>0</v>
      </c>
      <c r="J450" s="22"/>
    </row>
    <row r="451" spans="1:10" ht="64.5">
      <c r="A451" s="155"/>
      <c r="B451" s="447" t="s">
        <v>2520</v>
      </c>
      <c r="C451" s="160"/>
      <c r="D451" s="249" t="s">
        <v>801</v>
      </c>
      <c r="E451" s="38">
        <v>1</v>
      </c>
      <c r="F451" s="38">
        <v>2014</v>
      </c>
      <c r="G451" s="491" t="s">
        <v>1913</v>
      </c>
      <c r="H451" s="412">
        <v>17964</v>
      </c>
      <c r="I451" s="350">
        <v>0</v>
      </c>
      <c r="J451" s="22"/>
    </row>
    <row r="452" spans="1:10" ht="64.5">
      <c r="A452" s="155"/>
      <c r="B452" s="447" t="s">
        <v>2521</v>
      </c>
      <c r="C452" s="160"/>
      <c r="D452" s="249" t="s">
        <v>803</v>
      </c>
      <c r="E452" s="38">
        <v>1</v>
      </c>
      <c r="F452" s="38">
        <v>2014</v>
      </c>
      <c r="G452" s="491" t="s">
        <v>1913</v>
      </c>
      <c r="H452" s="412">
        <v>14606</v>
      </c>
      <c r="I452" s="350">
        <v>0</v>
      </c>
      <c r="J452" s="22"/>
    </row>
    <row r="453" spans="1:10" ht="64.5">
      <c r="A453" s="155"/>
      <c r="B453" s="447" t="s">
        <v>2522</v>
      </c>
      <c r="C453" s="160"/>
      <c r="D453" s="249" t="s">
        <v>764</v>
      </c>
      <c r="E453" s="38">
        <v>1</v>
      </c>
      <c r="F453" s="38">
        <v>2013</v>
      </c>
      <c r="G453" s="491" t="s">
        <v>1913</v>
      </c>
      <c r="H453" s="412">
        <v>18800</v>
      </c>
      <c r="I453" s="350">
        <v>0</v>
      </c>
      <c r="J453" s="22"/>
    </row>
    <row r="454" spans="1:10" ht="64.5">
      <c r="A454" s="155"/>
      <c r="B454" s="447" t="s">
        <v>2523</v>
      </c>
      <c r="C454" s="160"/>
      <c r="D454" s="249" t="s">
        <v>764</v>
      </c>
      <c r="E454" s="38">
        <v>1</v>
      </c>
      <c r="F454" s="38">
        <v>2013</v>
      </c>
      <c r="G454" s="491" t="s">
        <v>1913</v>
      </c>
      <c r="H454" s="412">
        <v>18800</v>
      </c>
      <c r="I454" s="350">
        <v>0</v>
      </c>
      <c r="J454" s="22"/>
    </row>
    <row r="455" spans="1:10" ht="64.5">
      <c r="A455" s="155"/>
      <c r="B455" s="447" t="s">
        <v>2524</v>
      </c>
      <c r="C455" s="160"/>
      <c r="D455" s="249" t="s">
        <v>758</v>
      </c>
      <c r="E455" s="38">
        <v>1</v>
      </c>
      <c r="F455" s="38">
        <v>2013</v>
      </c>
      <c r="G455" s="491" t="s">
        <v>1913</v>
      </c>
      <c r="H455" s="412">
        <v>120925.19</v>
      </c>
      <c r="I455" s="350">
        <v>0</v>
      </c>
      <c r="J455" s="22"/>
    </row>
    <row r="456" spans="1:10" ht="64.5">
      <c r="A456" s="155"/>
      <c r="B456" s="447" t="s">
        <v>2525</v>
      </c>
      <c r="C456" s="160"/>
      <c r="D456" s="249" t="s">
        <v>756</v>
      </c>
      <c r="E456" s="38">
        <v>1</v>
      </c>
      <c r="F456" s="38">
        <v>2013</v>
      </c>
      <c r="G456" s="491" t="s">
        <v>1913</v>
      </c>
      <c r="H456" s="412">
        <v>32090</v>
      </c>
      <c r="I456" s="350">
        <v>0</v>
      </c>
      <c r="J456" s="22"/>
    </row>
    <row r="457" spans="1:10" ht="64.5">
      <c r="A457" s="155"/>
      <c r="B457" s="447" t="s">
        <v>2526</v>
      </c>
      <c r="C457" s="160"/>
      <c r="D457" s="249" t="s">
        <v>757</v>
      </c>
      <c r="E457" s="38">
        <v>1</v>
      </c>
      <c r="F457" s="38">
        <v>2013</v>
      </c>
      <c r="G457" s="491" t="s">
        <v>1913</v>
      </c>
      <c r="H457" s="412">
        <v>21000</v>
      </c>
      <c r="I457" s="350">
        <v>0</v>
      </c>
      <c r="J457" s="22"/>
    </row>
    <row r="458" spans="1:10" ht="64.5">
      <c r="A458" s="155"/>
      <c r="B458" s="447" t="s">
        <v>2527</v>
      </c>
      <c r="C458" s="160"/>
      <c r="D458" s="249" t="s">
        <v>755</v>
      </c>
      <c r="E458" s="38">
        <v>1</v>
      </c>
      <c r="F458" s="38">
        <v>2013</v>
      </c>
      <c r="G458" s="491" t="s">
        <v>1913</v>
      </c>
      <c r="H458" s="412">
        <v>96400</v>
      </c>
      <c r="I458" s="350">
        <v>36150.25</v>
      </c>
      <c r="J458" s="22"/>
    </row>
    <row r="459" spans="1:10" ht="64.5">
      <c r="A459" s="155"/>
      <c r="B459" s="447" t="s">
        <v>2528</v>
      </c>
      <c r="C459" s="160"/>
      <c r="D459" s="249" t="s">
        <v>756</v>
      </c>
      <c r="E459" s="38">
        <v>1</v>
      </c>
      <c r="F459" s="38">
        <v>2013</v>
      </c>
      <c r="G459" s="491" t="s">
        <v>1913</v>
      </c>
      <c r="H459" s="412">
        <v>32090</v>
      </c>
      <c r="I459" s="350">
        <v>0</v>
      </c>
      <c r="J459" s="22"/>
    </row>
    <row r="460" spans="1:10" ht="64.5">
      <c r="A460" s="155"/>
      <c r="B460" s="447" t="s">
        <v>2529</v>
      </c>
      <c r="C460" s="160"/>
      <c r="D460" s="249" t="s">
        <v>757</v>
      </c>
      <c r="E460" s="38">
        <v>1</v>
      </c>
      <c r="F460" s="38">
        <v>2013</v>
      </c>
      <c r="G460" s="491" t="s">
        <v>1913</v>
      </c>
      <c r="H460" s="412">
        <v>21000</v>
      </c>
      <c r="I460" s="350">
        <v>0</v>
      </c>
      <c r="J460" s="22"/>
    </row>
    <row r="461" spans="1:10" ht="64.5">
      <c r="A461" s="155"/>
      <c r="B461" s="447" t="s">
        <v>2530</v>
      </c>
      <c r="C461" s="160"/>
      <c r="D461" s="249" t="s">
        <v>732</v>
      </c>
      <c r="E461" s="38">
        <v>1</v>
      </c>
      <c r="F461" s="38">
        <v>2013</v>
      </c>
      <c r="G461" s="491" t="s">
        <v>1913</v>
      </c>
      <c r="H461" s="412">
        <v>17955</v>
      </c>
      <c r="I461" s="350">
        <v>0</v>
      </c>
      <c r="J461" s="22"/>
    </row>
    <row r="462" spans="1:10" ht="64.5">
      <c r="A462" s="155"/>
      <c r="B462" s="447" t="s">
        <v>2531</v>
      </c>
      <c r="C462" s="160"/>
      <c r="D462" s="249" t="s">
        <v>733</v>
      </c>
      <c r="E462" s="38">
        <v>14</v>
      </c>
      <c r="F462" s="38">
        <v>2013</v>
      </c>
      <c r="G462" s="491" t="s">
        <v>1913</v>
      </c>
      <c r="H462" s="412">
        <v>154588</v>
      </c>
      <c r="I462" s="350">
        <v>0</v>
      </c>
      <c r="J462" s="22"/>
    </row>
    <row r="463" spans="1:10" ht="64.5">
      <c r="A463" s="155"/>
      <c r="B463" s="447" t="s">
        <v>2532</v>
      </c>
      <c r="C463" s="160"/>
      <c r="D463" s="249" t="s">
        <v>659</v>
      </c>
      <c r="E463" s="38">
        <v>1</v>
      </c>
      <c r="F463" s="38">
        <v>2012</v>
      </c>
      <c r="G463" s="491" t="s">
        <v>1913</v>
      </c>
      <c r="H463" s="412">
        <v>11539</v>
      </c>
      <c r="I463" s="350">
        <v>0</v>
      </c>
      <c r="J463" s="22"/>
    </row>
    <row r="464" spans="1:10" ht="64.5">
      <c r="A464" s="155"/>
      <c r="B464" s="447" t="s">
        <v>2533</v>
      </c>
      <c r="C464" s="160"/>
      <c r="D464" s="52" t="s">
        <v>172</v>
      </c>
      <c r="E464" s="38"/>
      <c r="F464" s="49">
        <v>40389</v>
      </c>
      <c r="G464" s="491" t="s">
        <v>1913</v>
      </c>
      <c r="H464" s="412">
        <v>11110</v>
      </c>
      <c r="I464" s="350">
        <v>0</v>
      </c>
      <c r="J464" s="22"/>
    </row>
    <row r="465" spans="1:10" ht="64.5">
      <c r="A465" s="155"/>
      <c r="B465" s="447" t="s">
        <v>2534</v>
      </c>
      <c r="C465" s="160"/>
      <c r="D465" s="249" t="s">
        <v>172</v>
      </c>
      <c r="E465" s="38">
        <v>1</v>
      </c>
      <c r="F465" s="49">
        <v>40389</v>
      </c>
      <c r="G465" s="491" t="s">
        <v>1913</v>
      </c>
      <c r="H465" s="412">
        <v>11110</v>
      </c>
      <c r="I465" s="350">
        <v>0</v>
      </c>
      <c r="J465" s="22"/>
    </row>
    <row r="466" spans="1:10" ht="64.5">
      <c r="A466" s="155"/>
      <c r="B466" s="447" t="s">
        <v>2535</v>
      </c>
      <c r="C466" s="160"/>
      <c r="D466" s="52" t="s">
        <v>172</v>
      </c>
      <c r="E466" s="38">
        <v>1</v>
      </c>
      <c r="F466" s="49">
        <v>40389</v>
      </c>
      <c r="G466" s="491" t="s">
        <v>1913</v>
      </c>
      <c r="H466" s="412">
        <v>11110</v>
      </c>
      <c r="I466" s="350">
        <v>0</v>
      </c>
      <c r="J466" s="22"/>
    </row>
    <row r="467" spans="1:10" ht="64.5">
      <c r="A467" s="155"/>
      <c r="B467" s="448" t="s">
        <v>2536</v>
      </c>
      <c r="C467" s="160"/>
      <c r="D467" s="52" t="s">
        <v>173</v>
      </c>
      <c r="E467" s="111">
        <v>15</v>
      </c>
      <c r="F467" s="24" t="s">
        <v>61</v>
      </c>
      <c r="G467" s="491" t="s">
        <v>1913</v>
      </c>
      <c r="H467" s="412">
        <v>30482.799999999999</v>
      </c>
      <c r="I467" s="350">
        <v>0</v>
      </c>
      <c r="J467" s="22"/>
    </row>
    <row r="468" spans="1:10" ht="64.5">
      <c r="A468" s="155"/>
      <c r="B468" s="56" t="s">
        <v>2537</v>
      </c>
      <c r="C468" s="160"/>
      <c r="D468" s="52" t="s">
        <v>174</v>
      </c>
      <c r="E468" s="111">
        <v>1</v>
      </c>
      <c r="F468" s="24" t="s">
        <v>175</v>
      </c>
      <c r="G468" s="491" t="s">
        <v>1913</v>
      </c>
      <c r="H468" s="412">
        <v>22598</v>
      </c>
      <c r="I468" s="350">
        <v>0</v>
      </c>
      <c r="J468" s="22"/>
    </row>
    <row r="469" spans="1:10" ht="64.5">
      <c r="A469" s="155"/>
      <c r="B469" s="56" t="s">
        <v>2538</v>
      </c>
      <c r="C469" s="160"/>
      <c r="D469" s="147" t="s">
        <v>176</v>
      </c>
      <c r="E469" s="111">
        <v>1</v>
      </c>
      <c r="F469" s="24" t="s">
        <v>58</v>
      </c>
      <c r="G469" s="491" t="s">
        <v>1913</v>
      </c>
      <c r="H469" s="412">
        <v>11676.72</v>
      </c>
      <c r="I469" s="350">
        <v>0</v>
      </c>
      <c r="J469" s="22"/>
    </row>
    <row r="470" spans="1:10" ht="64.5">
      <c r="A470" s="155"/>
      <c r="B470" s="56" t="s">
        <v>2539</v>
      </c>
      <c r="C470" s="160"/>
      <c r="D470" s="52" t="s">
        <v>179</v>
      </c>
      <c r="E470" s="111">
        <v>1</v>
      </c>
      <c r="F470" s="24" t="s">
        <v>94</v>
      </c>
      <c r="G470" s="491" t="s">
        <v>1913</v>
      </c>
      <c r="H470" s="412">
        <v>32929</v>
      </c>
      <c r="I470" s="350">
        <v>0</v>
      </c>
      <c r="J470" s="22"/>
    </row>
    <row r="471" spans="1:10" ht="64.5">
      <c r="A471" s="155"/>
      <c r="B471" s="56" t="s">
        <v>2540</v>
      </c>
      <c r="C471" s="160"/>
      <c r="D471" s="52" t="s">
        <v>584</v>
      </c>
      <c r="E471" s="111">
        <v>1</v>
      </c>
      <c r="F471" s="24">
        <v>2011</v>
      </c>
      <c r="G471" s="491" t="s">
        <v>1913</v>
      </c>
      <c r="H471" s="412">
        <v>73100</v>
      </c>
      <c r="I471" s="350">
        <v>20102.21</v>
      </c>
      <c r="J471" s="22"/>
    </row>
    <row r="472" spans="1:10" ht="64.5">
      <c r="A472" s="155"/>
      <c r="B472" s="56" t="s">
        <v>2541</v>
      </c>
      <c r="C472" s="160"/>
      <c r="D472" s="52" t="s">
        <v>584</v>
      </c>
      <c r="E472" s="111">
        <v>1</v>
      </c>
      <c r="F472" s="24">
        <v>2012</v>
      </c>
      <c r="G472" s="491" t="s">
        <v>1913</v>
      </c>
      <c r="H472" s="412">
        <v>88048</v>
      </c>
      <c r="I472" s="350">
        <v>26414.68</v>
      </c>
      <c r="J472" s="22"/>
    </row>
    <row r="473" spans="1:10" ht="64.5">
      <c r="A473" s="155"/>
      <c r="B473" s="56" t="s">
        <v>2542</v>
      </c>
      <c r="C473" s="160"/>
      <c r="D473" s="249" t="s">
        <v>755</v>
      </c>
      <c r="E473" s="111">
        <v>1</v>
      </c>
      <c r="F473" s="24">
        <v>2013</v>
      </c>
      <c r="G473" s="491" t="s">
        <v>1913</v>
      </c>
      <c r="H473" s="412">
        <v>96400</v>
      </c>
      <c r="I473" s="350">
        <v>36953.58</v>
      </c>
      <c r="J473" s="22"/>
    </row>
    <row r="474" spans="1:10" ht="64.5">
      <c r="A474" s="155"/>
      <c r="B474" s="56" t="s">
        <v>2543</v>
      </c>
      <c r="C474" s="160"/>
      <c r="D474" s="52" t="s">
        <v>1067</v>
      </c>
      <c r="E474" s="111">
        <v>1</v>
      </c>
      <c r="F474" s="24">
        <v>2008</v>
      </c>
      <c r="G474" s="491" t="s">
        <v>1913</v>
      </c>
      <c r="H474" s="412">
        <v>34563</v>
      </c>
      <c r="I474" s="350">
        <v>0</v>
      </c>
      <c r="J474" s="22"/>
    </row>
    <row r="475" spans="1:10" ht="64.5">
      <c r="A475" s="155"/>
      <c r="B475" s="56" t="s">
        <v>2544</v>
      </c>
      <c r="C475" s="160"/>
      <c r="D475" s="52" t="s">
        <v>33</v>
      </c>
      <c r="E475" s="111">
        <v>1</v>
      </c>
      <c r="F475" s="24">
        <v>2008</v>
      </c>
      <c r="G475" s="491" t="s">
        <v>1913</v>
      </c>
      <c r="H475" s="412">
        <v>20720</v>
      </c>
      <c r="I475" s="350">
        <v>0</v>
      </c>
      <c r="J475" s="22"/>
    </row>
    <row r="476" spans="1:10" ht="64.5">
      <c r="A476" s="155"/>
      <c r="B476" s="448" t="s">
        <v>2545</v>
      </c>
      <c r="C476" s="160"/>
      <c r="D476" s="52" t="s">
        <v>180</v>
      </c>
      <c r="E476" s="111">
        <v>1</v>
      </c>
      <c r="F476" s="24" t="s">
        <v>175</v>
      </c>
      <c r="G476" s="491" t="s">
        <v>1913</v>
      </c>
      <c r="H476" s="412">
        <v>24684</v>
      </c>
      <c r="I476" s="350">
        <v>0</v>
      </c>
      <c r="J476" s="22"/>
    </row>
    <row r="477" spans="1:10" ht="64.5">
      <c r="A477" s="155"/>
      <c r="B477" s="448" t="s">
        <v>2546</v>
      </c>
      <c r="C477" s="160"/>
      <c r="D477" s="52" t="s">
        <v>28</v>
      </c>
      <c r="E477" s="111">
        <v>1</v>
      </c>
      <c r="F477" s="24">
        <v>2012</v>
      </c>
      <c r="G477" s="491" t="s">
        <v>1913</v>
      </c>
      <c r="H477" s="412">
        <v>39510</v>
      </c>
      <c r="I477" s="350">
        <v>0</v>
      </c>
      <c r="J477" s="22"/>
    </row>
    <row r="478" spans="1:10" ht="64.5">
      <c r="A478" s="155"/>
      <c r="B478" s="56" t="s">
        <v>2547</v>
      </c>
      <c r="C478" s="160"/>
      <c r="D478" s="52" t="s">
        <v>181</v>
      </c>
      <c r="E478" s="111">
        <v>1</v>
      </c>
      <c r="F478" s="24" t="s">
        <v>182</v>
      </c>
      <c r="G478" s="491" t="s">
        <v>1913</v>
      </c>
      <c r="H478" s="412">
        <v>19787</v>
      </c>
      <c r="I478" s="350">
        <v>0</v>
      </c>
      <c r="J478" s="22"/>
    </row>
    <row r="479" spans="1:10" ht="64.5">
      <c r="A479" s="155"/>
      <c r="B479" s="56" t="s">
        <v>2548</v>
      </c>
      <c r="C479" s="160"/>
      <c r="D479" s="52" t="s">
        <v>183</v>
      </c>
      <c r="E479" s="111">
        <v>1</v>
      </c>
      <c r="F479" s="24" t="s">
        <v>182</v>
      </c>
      <c r="G479" s="491" t="s">
        <v>1913</v>
      </c>
      <c r="H479" s="412">
        <v>19787</v>
      </c>
      <c r="I479" s="350">
        <v>0</v>
      </c>
      <c r="J479" s="22"/>
    </row>
    <row r="480" spans="1:10" ht="64.5">
      <c r="A480" s="155"/>
      <c r="B480" s="56" t="s">
        <v>2549</v>
      </c>
      <c r="C480" s="160"/>
      <c r="D480" s="52" t="s">
        <v>187</v>
      </c>
      <c r="E480" s="111">
        <v>1</v>
      </c>
      <c r="F480" s="24" t="s">
        <v>182</v>
      </c>
      <c r="G480" s="491" t="s">
        <v>1913</v>
      </c>
      <c r="H480" s="412">
        <v>19787</v>
      </c>
      <c r="I480" s="350">
        <v>0</v>
      </c>
      <c r="J480" s="22"/>
    </row>
    <row r="481" spans="1:10" ht="64.5">
      <c r="A481" s="155"/>
      <c r="B481" s="56" t="s">
        <v>2550</v>
      </c>
      <c r="C481" s="160"/>
      <c r="D481" s="52" t="s">
        <v>184</v>
      </c>
      <c r="E481" s="111">
        <v>1</v>
      </c>
      <c r="F481" s="24" t="s">
        <v>175</v>
      </c>
      <c r="G481" s="491" t="s">
        <v>1913</v>
      </c>
      <c r="H481" s="412">
        <v>20372</v>
      </c>
      <c r="I481" s="350">
        <v>0</v>
      </c>
      <c r="J481" s="22"/>
    </row>
    <row r="482" spans="1:10" ht="64.5">
      <c r="A482" s="155"/>
      <c r="B482" s="56" t="s">
        <v>2551</v>
      </c>
      <c r="C482" s="160"/>
      <c r="D482" s="52" t="s">
        <v>184</v>
      </c>
      <c r="E482" s="111">
        <v>1</v>
      </c>
      <c r="F482" s="24" t="s">
        <v>175</v>
      </c>
      <c r="G482" s="491" t="s">
        <v>1913</v>
      </c>
      <c r="H482" s="412">
        <v>20372</v>
      </c>
      <c r="I482" s="350">
        <v>0</v>
      </c>
      <c r="J482" s="22"/>
    </row>
    <row r="483" spans="1:10" ht="64.5">
      <c r="A483" s="155"/>
      <c r="B483" s="56" t="s">
        <v>2552</v>
      </c>
      <c r="C483" s="160"/>
      <c r="D483" s="52" t="s">
        <v>184</v>
      </c>
      <c r="E483" s="111">
        <v>1</v>
      </c>
      <c r="F483" s="24" t="s">
        <v>175</v>
      </c>
      <c r="G483" s="491" t="s">
        <v>1913</v>
      </c>
      <c r="H483" s="412">
        <v>20372</v>
      </c>
      <c r="I483" s="350">
        <v>0</v>
      </c>
      <c r="J483" s="22"/>
    </row>
    <row r="484" spans="1:10" ht="64.5">
      <c r="A484" s="155"/>
      <c r="B484" s="74" t="s">
        <v>2553</v>
      </c>
      <c r="C484" s="160"/>
      <c r="D484" s="52" t="s">
        <v>184</v>
      </c>
      <c r="E484" s="250">
        <v>1</v>
      </c>
      <c r="F484" s="24" t="s">
        <v>175</v>
      </c>
      <c r="G484" s="491" t="s">
        <v>1913</v>
      </c>
      <c r="H484" s="412">
        <v>20372</v>
      </c>
      <c r="I484" s="350">
        <v>0</v>
      </c>
      <c r="J484" s="22"/>
    </row>
    <row r="485" spans="1:10" ht="64.5">
      <c r="A485" s="155"/>
      <c r="B485" s="56" t="s">
        <v>2554</v>
      </c>
      <c r="C485" s="160"/>
      <c r="D485" s="52" t="s">
        <v>184</v>
      </c>
      <c r="E485" s="111">
        <v>1</v>
      </c>
      <c r="F485" s="24" t="s">
        <v>175</v>
      </c>
      <c r="G485" s="491" t="s">
        <v>1913</v>
      </c>
      <c r="H485" s="412">
        <v>20372</v>
      </c>
      <c r="I485" s="350">
        <v>0</v>
      </c>
      <c r="J485" s="22"/>
    </row>
    <row r="486" spans="1:10" ht="64.5">
      <c r="A486" s="155"/>
      <c r="B486" s="56" t="s">
        <v>2555</v>
      </c>
      <c r="C486" s="160"/>
      <c r="D486" s="52" t="s">
        <v>184</v>
      </c>
      <c r="E486" s="111">
        <v>1</v>
      </c>
      <c r="F486" s="24" t="s">
        <v>175</v>
      </c>
      <c r="G486" s="491" t="s">
        <v>1913</v>
      </c>
      <c r="H486" s="412">
        <v>20372</v>
      </c>
      <c r="I486" s="350">
        <v>0</v>
      </c>
      <c r="J486" s="22"/>
    </row>
    <row r="487" spans="1:10" ht="64.5">
      <c r="A487" s="155"/>
      <c r="B487" s="56" t="s">
        <v>2556</v>
      </c>
      <c r="C487" s="160"/>
      <c r="D487" s="52" t="s">
        <v>184</v>
      </c>
      <c r="E487" s="111">
        <v>1</v>
      </c>
      <c r="F487" s="24" t="s">
        <v>175</v>
      </c>
      <c r="G487" s="491" t="s">
        <v>1913</v>
      </c>
      <c r="H487" s="412">
        <v>20372</v>
      </c>
      <c r="I487" s="350">
        <v>0</v>
      </c>
      <c r="J487" s="22"/>
    </row>
    <row r="488" spans="1:10" ht="64.5">
      <c r="A488" s="155"/>
      <c r="B488" s="56" t="s">
        <v>2557</v>
      </c>
      <c r="C488" s="160"/>
      <c r="D488" s="52" t="s">
        <v>185</v>
      </c>
      <c r="E488" s="111">
        <v>1</v>
      </c>
      <c r="F488" s="24" t="s">
        <v>175</v>
      </c>
      <c r="G488" s="491" t="s">
        <v>1913</v>
      </c>
      <c r="H488" s="412">
        <v>20372</v>
      </c>
      <c r="I488" s="350">
        <v>0</v>
      </c>
      <c r="J488" s="22"/>
    </row>
    <row r="489" spans="1:10" ht="64.5">
      <c r="A489" s="155"/>
      <c r="B489" s="56" t="s">
        <v>2558</v>
      </c>
      <c r="C489" s="160"/>
      <c r="D489" s="52" t="s">
        <v>185</v>
      </c>
      <c r="E489" s="111">
        <v>1</v>
      </c>
      <c r="F489" s="24" t="s">
        <v>175</v>
      </c>
      <c r="G489" s="491" t="s">
        <v>1913</v>
      </c>
      <c r="H489" s="412">
        <v>20372</v>
      </c>
      <c r="I489" s="350">
        <v>0</v>
      </c>
      <c r="J489" s="22"/>
    </row>
    <row r="490" spans="1:10" ht="64.5">
      <c r="A490" s="155"/>
      <c r="B490" s="56" t="s">
        <v>2559</v>
      </c>
      <c r="C490" s="160"/>
      <c r="D490" s="52" t="s">
        <v>184</v>
      </c>
      <c r="E490" s="111">
        <v>1</v>
      </c>
      <c r="F490" s="24" t="s">
        <v>175</v>
      </c>
      <c r="G490" s="491" t="s">
        <v>1913</v>
      </c>
      <c r="H490" s="412">
        <v>20372</v>
      </c>
      <c r="I490" s="350">
        <v>0</v>
      </c>
      <c r="J490" s="22"/>
    </row>
    <row r="491" spans="1:10" ht="64.5">
      <c r="A491" s="155"/>
      <c r="B491" s="56" t="s">
        <v>2560</v>
      </c>
      <c r="C491" s="160"/>
      <c r="D491" s="52" t="s">
        <v>186</v>
      </c>
      <c r="E491" s="111"/>
      <c r="F491" s="24"/>
      <c r="G491" s="491" t="s">
        <v>1913</v>
      </c>
      <c r="H491" s="412">
        <v>20372</v>
      </c>
      <c r="I491" s="350">
        <v>0</v>
      </c>
      <c r="J491" s="22"/>
    </row>
    <row r="492" spans="1:10" ht="64.5">
      <c r="A492" s="155"/>
      <c r="B492" s="56" t="s">
        <v>2561</v>
      </c>
      <c r="C492" s="160"/>
      <c r="D492" s="52" t="s">
        <v>188</v>
      </c>
      <c r="E492" s="111">
        <v>1</v>
      </c>
      <c r="F492" s="24" t="s">
        <v>189</v>
      </c>
      <c r="G492" s="491" t="s">
        <v>1913</v>
      </c>
      <c r="H492" s="412">
        <v>25447.23</v>
      </c>
      <c r="I492" s="350">
        <v>0</v>
      </c>
      <c r="J492" s="22"/>
    </row>
    <row r="493" spans="1:10" ht="64.5">
      <c r="A493" s="155"/>
      <c r="B493" s="56" t="s">
        <v>2562</v>
      </c>
      <c r="C493" s="160"/>
      <c r="D493" s="52" t="s">
        <v>190</v>
      </c>
      <c r="E493" s="111">
        <v>9</v>
      </c>
      <c r="F493" s="24">
        <v>2008</v>
      </c>
      <c r="G493" s="491" t="s">
        <v>1913</v>
      </c>
      <c r="H493" s="412">
        <v>133650</v>
      </c>
      <c r="I493" s="350">
        <v>0</v>
      </c>
      <c r="J493" s="22"/>
    </row>
    <row r="494" spans="1:10" ht="64.5">
      <c r="A494" s="155"/>
      <c r="B494" s="56" t="s">
        <v>2563</v>
      </c>
      <c r="C494" s="160"/>
      <c r="D494" s="52" t="s">
        <v>190</v>
      </c>
      <c r="E494" s="111">
        <v>1</v>
      </c>
      <c r="F494" s="24">
        <v>2012</v>
      </c>
      <c r="G494" s="491" t="s">
        <v>1913</v>
      </c>
      <c r="H494" s="412">
        <v>14850</v>
      </c>
      <c r="I494" s="350">
        <v>0</v>
      </c>
      <c r="J494" s="22"/>
    </row>
    <row r="495" spans="1:10" ht="64.5">
      <c r="A495" s="155"/>
      <c r="B495" s="56" t="s">
        <v>2564</v>
      </c>
      <c r="C495" s="160"/>
      <c r="D495" s="52" t="s">
        <v>190</v>
      </c>
      <c r="E495" s="111">
        <v>1</v>
      </c>
      <c r="F495" s="24">
        <v>2012</v>
      </c>
      <c r="G495" s="491" t="s">
        <v>1913</v>
      </c>
      <c r="H495" s="412">
        <v>14850</v>
      </c>
      <c r="I495" s="350">
        <v>0</v>
      </c>
      <c r="J495" s="22"/>
    </row>
    <row r="496" spans="1:10" ht="64.5">
      <c r="A496" s="155"/>
      <c r="B496" s="56" t="s">
        <v>2565</v>
      </c>
      <c r="C496" s="160"/>
      <c r="D496" s="52" t="s">
        <v>12</v>
      </c>
      <c r="E496" s="111">
        <v>1</v>
      </c>
      <c r="F496" s="24">
        <v>2012</v>
      </c>
      <c r="G496" s="491" t="s">
        <v>1913</v>
      </c>
      <c r="H496" s="412">
        <v>19315.41</v>
      </c>
      <c r="I496" s="350">
        <v>0</v>
      </c>
      <c r="J496" s="22"/>
    </row>
    <row r="497" spans="1:10" ht="64.5">
      <c r="A497" s="155"/>
      <c r="B497" s="56" t="s">
        <v>2566</v>
      </c>
      <c r="C497" s="160"/>
      <c r="D497" s="52" t="s">
        <v>191</v>
      </c>
      <c r="E497" s="111">
        <v>1</v>
      </c>
      <c r="F497" s="24" t="s">
        <v>58</v>
      </c>
      <c r="G497" s="491" t="s">
        <v>1913</v>
      </c>
      <c r="H497" s="412">
        <v>14764.22</v>
      </c>
      <c r="I497" s="350">
        <v>0</v>
      </c>
      <c r="J497" s="22"/>
    </row>
    <row r="498" spans="1:10" ht="64.5">
      <c r="A498" s="155"/>
      <c r="B498" s="56" t="s">
        <v>2567</v>
      </c>
      <c r="C498" s="160"/>
      <c r="D498" s="147" t="s">
        <v>192</v>
      </c>
      <c r="E498" s="111">
        <v>1</v>
      </c>
      <c r="F498" s="24">
        <v>2008</v>
      </c>
      <c r="G498" s="491" t="s">
        <v>1913</v>
      </c>
      <c r="H498" s="412">
        <v>49490</v>
      </c>
      <c r="I498" s="350">
        <v>0</v>
      </c>
      <c r="J498" s="22"/>
    </row>
    <row r="499" spans="1:10" ht="64.5">
      <c r="A499" s="155">
        <v>1155</v>
      </c>
      <c r="B499" s="83"/>
      <c r="C499" s="160"/>
      <c r="D499" s="52" t="s">
        <v>193</v>
      </c>
      <c r="E499" s="111">
        <v>1</v>
      </c>
      <c r="F499" s="24" t="s">
        <v>178</v>
      </c>
      <c r="G499" s="491" t="s">
        <v>1913</v>
      </c>
      <c r="H499" s="412">
        <v>12274</v>
      </c>
      <c r="I499" s="350">
        <v>0</v>
      </c>
      <c r="J499" s="22"/>
    </row>
    <row r="500" spans="1:10" ht="64.5">
      <c r="A500" s="155">
        <v>1156</v>
      </c>
      <c r="B500" s="83"/>
      <c r="C500" s="160"/>
      <c r="D500" s="52" t="s">
        <v>194</v>
      </c>
      <c r="E500" s="111">
        <v>1</v>
      </c>
      <c r="F500" s="24" t="s">
        <v>195</v>
      </c>
      <c r="G500" s="491" t="s">
        <v>1913</v>
      </c>
      <c r="H500" s="412">
        <v>19240</v>
      </c>
      <c r="I500" s="350">
        <v>0</v>
      </c>
      <c r="J500" s="22"/>
    </row>
    <row r="501" spans="1:10" ht="64.5">
      <c r="A501" s="155"/>
      <c r="B501" s="83"/>
      <c r="C501" s="160"/>
      <c r="D501" s="52" t="s">
        <v>196</v>
      </c>
      <c r="E501" s="111">
        <v>1</v>
      </c>
      <c r="F501" s="24">
        <v>2008</v>
      </c>
      <c r="G501" s="491" t="s">
        <v>1913</v>
      </c>
      <c r="H501" s="412">
        <v>10840.6</v>
      </c>
      <c r="I501" s="350">
        <v>0</v>
      </c>
      <c r="J501" s="22"/>
    </row>
    <row r="502" spans="1:10" ht="64.5">
      <c r="A502" s="155"/>
      <c r="B502" s="83"/>
      <c r="C502" s="160"/>
      <c r="D502" s="52" t="s">
        <v>1081</v>
      </c>
      <c r="E502" s="111">
        <v>1</v>
      </c>
      <c r="F502" s="24">
        <v>2013</v>
      </c>
      <c r="G502" s="491" t="s">
        <v>1913</v>
      </c>
      <c r="H502" s="412">
        <v>18792.7</v>
      </c>
      <c r="I502" s="350">
        <v>0</v>
      </c>
      <c r="J502" s="22"/>
    </row>
    <row r="503" spans="1:10" ht="64.5">
      <c r="A503" s="155">
        <v>1168</v>
      </c>
      <c r="B503" s="114"/>
      <c r="C503" s="160"/>
      <c r="D503" s="52" t="s">
        <v>197</v>
      </c>
      <c r="E503" s="111">
        <v>1</v>
      </c>
      <c r="F503" s="24" t="s">
        <v>175</v>
      </c>
      <c r="G503" s="491" t="s">
        <v>1913</v>
      </c>
      <c r="H503" s="412">
        <v>24381</v>
      </c>
      <c r="I503" s="350">
        <v>0</v>
      </c>
      <c r="J503" s="22"/>
    </row>
    <row r="504" spans="1:10" ht="64.5">
      <c r="A504" s="155">
        <v>1169</v>
      </c>
      <c r="B504" s="83"/>
      <c r="C504" s="160"/>
      <c r="D504" s="52" t="s">
        <v>198</v>
      </c>
      <c r="E504" s="111">
        <v>1</v>
      </c>
      <c r="F504" s="24" t="s">
        <v>182</v>
      </c>
      <c r="G504" s="491" t="s">
        <v>1913</v>
      </c>
      <c r="H504" s="412">
        <v>31688</v>
      </c>
      <c r="I504" s="350">
        <v>0</v>
      </c>
      <c r="J504" s="22"/>
    </row>
    <row r="505" spans="1:10" ht="64.5">
      <c r="A505" s="155">
        <v>1170</v>
      </c>
      <c r="B505" s="83"/>
      <c r="C505" s="160"/>
      <c r="D505" s="52" t="s">
        <v>199</v>
      </c>
      <c r="E505" s="111">
        <v>1</v>
      </c>
      <c r="F505" s="24" t="s">
        <v>59</v>
      </c>
      <c r="G505" s="491" t="s">
        <v>1913</v>
      </c>
      <c r="H505" s="412">
        <v>39453.97</v>
      </c>
      <c r="I505" s="350">
        <v>0</v>
      </c>
      <c r="J505" s="22"/>
    </row>
    <row r="506" spans="1:10" ht="64.5">
      <c r="A506" s="155"/>
      <c r="B506" s="83"/>
      <c r="C506" s="160"/>
      <c r="D506" s="52" t="s">
        <v>200</v>
      </c>
      <c r="E506" s="111">
        <v>4</v>
      </c>
      <c r="F506" s="82">
        <v>40168</v>
      </c>
      <c r="G506" s="491" t="s">
        <v>1913</v>
      </c>
      <c r="H506" s="412">
        <v>66820</v>
      </c>
      <c r="I506" s="350">
        <v>0</v>
      </c>
      <c r="J506" s="22"/>
    </row>
    <row r="507" spans="1:10" ht="64.5">
      <c r="A507" s="155"/>
      <c r="B507" s="83"/>
      <c r="C507" s="160"/>
      <c r="D507" s="52" t="s">
        <v>200</v>
      </c>
      <c r="E507" s="111">
        <v>1</v>
      </c>
      <c r="F507" s="82">
        <v>2011</v>
      </c>
      <c r="G507" s="491" t="s">
        <v>1913</v>
      </c>
      <c r="H507" s="412">
        <v>26890</v>
      </c>
      <c r="I507" s="350">
        <v>0</v>
      </c>
      <c r="J507" s="22"/>
    </row>
    <row r="508" spans="1:10" ht="64.5">
      <c r="A508" s="155"/>
      <c r="B508" s="114"/>
      <c r="C508" s="160"/>
      <c r="D508" s="52" t="s">
        <v>201</v>
      </c>
      <c r="E508" s="111">
        <v>1</v>
      </c>
      <c r="F508" s="82">
        <v>40168</v>
      </c>
      <c r="G508" s="491" t="s">
        <v>1913</v>
      </c>
      <c r="H508" s="412">
        <v>23554</v>
      </c>
      <c r="I508" s="350">
        <v>0</v>
      </c>
      <c r="J508" s="22"/>
    </row>
    <row r="509" spans="1:10" ht="64.5">
      <c r="A509" s="155">
        <v>1171</v>
      </c>
      <c r="B509" s="83"/>
      <c r="C509" s="160"/>
      <c r="D509" s="52" t="s">
        <v>202</v>
      </c>
      <c r="E509" s="111">
        <v>1</v>
      </c>
      <c r="F509" s="24" t="s">
        <v>58</v>
      </c>
      <c r="G509" s="491" t="s">
        <v>1913</v>
      </c>
      <c r="H509" s="412">
        <v>13116.99</v>
      </c>
      <c r="I509" s="350">
        <v>0</v>
      </c>
      <c r="J509" s="22"/>
    </row>
    <row r="510" spans="1:10" ht="64.5">
      <c r="A510" s="155">
        <v>1199</v>
      </c>
      <c r="B510" s="114"/>
      <c r="C510" s="160"/>
      <c r="D510" s="52" t="s">
        <v>203</v>
      </c>
      <c r="E510" s="111">
        <v>1</v>
      </c>
      <c r="F510" s="24" t="s">
        <v>175</v>
      </c>
      <c r="G510" s="491" t="s">
        <v>1913</v>
      </c>
      <c r="H510" s="412">
        <v>33640</v>
      </c>
      <c r="I510" s="350">
        <v>0</v>
      </c>
      <c r="J510" s="22"/>
    </row>
    <row r="511" spans="1:10" ht="64.5">
      <c r="A511" s="155"/>
      <c r="B511" s="83"/>
      <c r="C511" s="160"/>
      <c r="D511" s="52" t="s">
        <v>204</v>
      </c>
      <c r="E511" s="111">
        <v>2</v>
      </c>
      <c r="F511" s="82">
        <v>40168</v>
      </c>
      <c r="G511" s="491" t="s">
        <v>1913</v>
      </c>
      <c r="H511" s="412">
        <v>40598</v>
      </c>
      <c r="I511" s="350">
        <v>0</v>
      </c>
      <c r="J511" s="22"/>
    </row>
    <row r="512" spans="1:10" ht="64.5">
      <c r="A512" s="155"/>
      <c r="B512" s="83"/>
      <c r="C512" s="160"/>
      <c r="D512" s="52" t="s">
        <v>585</v>
      </c>
      <c r="E512" s="111">
        <v>1</v>
      </c>
      <c r="F512" s="83">
        <v>2011</v>
      </c>
      <c r="G512" s="491" t="s">
        <v>1913</v>
      </c>
      <c r="H512" s="412">
        <v>21562</v>
      </c>
      <c r="I512" s="350">
        <v>0</v>
      </c>
      <c r="J512" s="22"/>
    </row>
    <row r="513" spans="1:10" ht="64.5">
      <c r="A513" s="155">
        <v>1203</v>
      </c>
      <c r="B513" s="83"/>
      <c r="C513" s="160"/>
      <c r="D513" s="52" t="s">
        <v>205</v>
      </c>
      <c r="E513" s="111">
        <v>1</v>
      </c>
      <c r="F513" s="24" t="s">
        <v>206</v>
      </c>
      <c r="G513" s="491" t="s">
        <v>1913</v>
      </c>
      <c r="H513" s="412">
        <v>57218.8</v>
      </c>
      <c r="I513" s="350">
        <v>0</v>
      </c>
      <c r="J513" s="22"/>
    </row>
    <row r="514" spans="1:10" ht="64.5">
      <c r="A514" s="155">
        <v>1204</v>
      </c>
      <c r="B514" s="83"/>
      <c r="C514" s="160"/>
      <c r="D514" s="52" t="s">
        <v>207</v>
      </c>
      <c r="E514" s="111">
        <v>1</v>
      </c>
      <c r="F514" s="24" t="s">
        <v>208</v>
      </c>
      <c r="G514" s="491" t="s">
        <v>1913</v>
      </c>
      <c r="H514" s="501">
        <v>45000</v>
      </c>
      <c r="I514" s="57">
        <v>0</v>
      </c>
      <c r="J514" s="22"/>
    </row>
    <row r="515" spans="1:10" ht="64.5">
      <c r="A515" s="155">
        <v>1205</v>
      </c>
      <c r="B515" s="83"/>
      <c r="C515" s="160"/>
      <c r="D515" s="52" t="s">
        <v>660</v>
      </c>
      <c r="E515" s="111">
        <v>1</v>
      </c>
      <c r="F515" s="24" t="s">
        <v>69</v>
      </c>
      <c r="G515" s="491" t="s">
        <v>1913</v>
      </c>
      <c r="H515" s="501">
        <v>1313720</v>
      </c>
      <c r="I515" s="57">
        <v>0</v>
      </c>
      <c r="J515" s="22"/>
    </row>
    <row r="516" spans="1:10" ht="64.5">
      <c r="A516" s="155">
        <v>1210</v>
      </c>
      <c r="B516" s="83"/>
      <c r="C516" s="160"/>
      <c r="D516" s="52" t="s">
        <v>209</v>
      </c>
      <c r="E516" s="111">
        <v>1</v>
      </c>
      <c r="F516" s="24" t="s">
        <v>94</v>
      </c>
      <c r="G516" s="491" t="s">
        <v>1913</v>
      </c>
      <c r="H516" s="501">
        <v>21984</v>
      </c>
      <c r="I516" s="57">
        <v>0</v>
      </c>
      <c r="J516" s="22"/>
    </row>
    <row r="517" spans="1:10" ht="64.5">
      <c r="A517" s="155"/>
      <c r="B517" s="83"/>
      <c r="C517" s="160"/>
      <c r="D517" s="52" t="s">
        <v>210</v>
      </c>
      <c r="E517" s="111">
        <v>1</v>
      </c>
      <c r="F517" s="82">
        <v>40168</v>
      </c>
      <c r="G517" s="491" t="s">
        <v>1913</v>
      </c>
      <c r="H517" s="501">
        <v>13300</v>
      </c>
      <c r="I517" s="57">
        <v>0</v>
      </c>
      <c r="J517" s="22"/>
    </row>
    <row r="518" spans="1:10" ht="64.5">
      <c r="A518" s="155"/>
      <c r="B518" s="83"/>
      <c r="C518" s="160"/>
      <c r="D518" s="52" t="s">
        <v>210</v>
      </c>
      <c r="E518" s="111">
        <v>1</v>
      </c>
      <c r="F518" s="83">
        <v>2009</v>
      </c>
      <c r="G518" s="491" t="s">
        <v>1913</v>
      </c>
      <c r="H518" s="501">
        <v>13300</v>
      </c>
      <c r="I518" s="57">
        <v>0</v>
      </c>
      <c r="J518" s="22"/>
    </row>
    <row r="519" spans="1:10" ht="64.5">
      <c r="A519" s="155"/>
      <c r="B519" s="83"/>
      <c r="C519" s="160"/>
      <c r="D519" s="52" t="s">
        <v>210</v>
      </c>
      <c r="E519" s="111">
        <v>1</v>
      </c>
      <c r="F519" s="83">
        <v>2009</v>
      </c>
      <c r="G519" s="491" t="s">
        <v>1913</v>
      </c>
      <c r="H519" s="501">
        <v>13300</v>
      </c>
      <c r="I519" s="57">
        <v>0</v>
      </c>
      <c r="J519" s="22"/>
    </row>
    <row r="520" spans="1:10" ht="64.5">
      <c r="A520" s="155">
        <v>1212</v>
      </c>
      <c r="B520" s="83"/>
      <c r="C520" s="160"/>
      <c r="D520" s="52" t="s">
        <v>211</v>
      </c>
      <c r="E520" s="111">
        <v>1</v>
      </c>
      <c r="F520" s="24" t="s">
        <v>175</v>
      </c>
      <c r="G520" s="491" t="s">
        <v>1913</v>
      </c>
      <c r="H520" s="501">
        <v>96480</v>
      </c>
      <c r="I520" s="57">
        <v>0</v>
      </c>
      <c r="J520" s="22"/>
    </row>
    <row r="521" spans="1:10" ht="64.5">
      <c r="A521" s="155">
        <v>1229</v>
      </c>
      <c r="B521" s="83"/>
      <c r="C521" s="160"/>
      <c r="D521" s="52" t="s">
        <v>212</v>
      </c>
      <c r="E521" s="111">
        <v>1</v>
      </c>
      <c r="F521" s="24" t="s">
        <v>213</v>
      </c>
      <c r="G521" s="491" t="s">
        <v>1913</v>
      </c>
      <c r="H521" s="501">
        <v>13966.57</v>
      </c>
      <c r="I521" s="57">
        <v>0</v>
      </c>
      <c r="J521" s="22"/>
    </row>
    <row r="522" spans="1:10" ht="64.5">
      <c r="A522" s="155">
        <v>1235</v>
      </c>
      <c r="B522" s="83"/>
      <c r="C522" s="160"/>
      <c r="D522" s="52" t="s">
        <v>214</v>
      </c>
      <c r="E522" s="111">
        <v>1</v>
      </c>
      <c r="F522" s="24" t="s">
        <v>175</v>
      </c>
      <c r="G522" s="491" t="s">
        <v>1913</v>
      </c>
      <c r="H522" s="501">
        <v>28856</v>
      </c>
      <c r="I522" s="57">
        <v>0</v>
      </c>
      <c r="J522" s="22"/>
    </row>
    <row r="523" spans="1:10" ht="64.5">
      <c r="A523" s="155">
        <v>1241</v>
      </c>
      <c r="B523" s="83"/>
      <c r="C523" s="160"/>
      <c r="D523" s="52" t="s">
        <v>216</v>
      </c>
      <c r="E523" s="111">
        <v>1</v>
      </c>
      <c r="F523" s="24" t="s">
        <v>61</v>
      </c>
      <c r="G523" s="491" t="s">
        <v>1913</v>
      </c>
      <c r="H523" s="501">
        <v>12097.8</v>
      </c>
      <c r="I523" s="57">
        <v>0</v>
      </c>
      <c r="J523" s="22"/>
    </row>
    <row r="524" spans="1:10" ht="64.5">
      <c r="A524" s="155">
        <v>1243</v>
      </c>
      <c r="B524" s="83"/>
      <c r="C524" s="160"/>
      <c r="D524" s="52" t="s">
        <v>217</v>
      </c>
      <c r="E524" s="111">
        <v>1</v>
      </c>
      <c r="F524" s="24" t="s">
        <v>206</v>
      </c>
      <c r="G524" s="491" t="s">
        <v>1913</v>
      </c>
      <c r="H524" s="501">
        <v>17384</v>
      </c>
      <c r="I524" s="57">
        <v>0</v>
      </c>
      <c r="J524" s="22"/>
    </row>
    <row r="525" spans="1:10" ht="64.5">
      <c r="A525" s="155">
        <v>1244</v>
      </c>
      <c r="B525" s="83"/>
      <c r="C525" s="160"/>
      <c r="D525" s="52" t="s">
        <v>218</v>
      </c>
      <c r="E525" s="111">
        <v>1</v>
      </c>
      <c r="F525" s="24" t="s">
        <v>215</v>
      </c>
      <c r="G525" s="491" t="s">
        <v>1913</v>
      </c>
      <c r="H525" s="501">
        <v>14950</v>
      </c>
      <c r="I525" s="57">
        <v>0</v>
      </c>
      <c r="J525" s="22"/>
    </row>
    <row r="526" spans="1:10" ht="64.5">
      <c r="A526" s="155">
        <v>1245</v>
      </c>
      <c r="B526" s="83"/>
      <c r="C526" s="160"/>
      <c r="D526" s="52" t="s">
        <v>113</v>
      </c>
      <c r="E526" s="111">
        <v>1</v>
      </c>
      <c r="F526" s="24" t="s">
        <v>69</v>
      </c>
      <c r="G526" s="491" t="s">
        <v>1913</v>
      </c>
      <c r="H526" s="501">
        <v>16263</v>
      </c>
      <c r="I526" s="57">
        <v>0</v>
      </c>
      <c r="J526" s="22"/>
    </row>
    <row r="527" spans="1:10" ht="64.5">
      <c r="A527" s="155">
        <v>1246</v>
      </c>
      <c r="B527" s="83"/>
      <c r="C527" s="160"/>
      <c r="D527" s="52" t="s">
        <v>113</v>
      </c>
      <c r="E527" s="111">
        <v>1</v>
      </c>
      <c r="F527" s="24" t="s">
        <v>219</v>
      </c>
      <c r="G527" s="491" t="s">
        <v>1913</v>
      </c>
      <c r="H527" s="501">
        <v>16401</v>
      </c>
      <c r="I527" s="57">
        <v>0</v>
      </c>
      <c r="J527" s="22"/>
    </row>
    <row r="528" spans="1:10" ht="64.5">
      <c r="A528" s="155">
        <v>1251</v>
      </c>
      <c r="B528" s="83"/>
      <c r="C528" s="160"/>
      <c r="D528" s="52" t="s">
        <v>220</v>
      </c>
      <c r="E528" s="111">
        <v>1</v>
      </c>
      <c r="F528" s="24"/>
      <c r="G528" s="491" t="s">
        <v>1913</v>
      </c>
      <c r="H528" s="412">
        <v>16401</v>
      </c>
      <c r="I528" s="57">
        <v>0</v>
      </c>
      <c r="J528" s="22"/>
    </row>
    <row r="529" spans="1:10" ht="64.5">
      <c r="A529" s="155">
        <v>1255</v>
      </c>
      <c r="B529" s="83"/>
      <c r="C529" s="160"/>
      <c r="D529" s="52" t="s">
        <v>222</v>
      </c>
      <c r="E529" s="111">
        <v>1</v>
      </c>
      <c r="F529" s="24" t="s">
        <v>206</v>
      </c>
      <c r="G529" s="491" t="s">
        <v>1913</v>
      </c>
      <c r="H529" s="501">
        <v>49062</v>
      </c>
      <c r="I529" s="57">
        <v>0</v>
      </c>
      <c r="J529" s="22"/>
    </row>
    <row r="530" spans="1:10" ht="64.5">
      <c r="A530" s="155">
        <v>1258</v>
      </c>
      <c r="B530" s="83"/>
      <c r="C530" s="160"/>
      <c r="D530" s="52" t="s">
        <v>223</v>
      </c>
      <c r="E530" s="111">
        <v>1</v>
      </c>
      <c r="F530" s="24">
        <v>2010</v>
      </c>
      <c r="G530" s="491" t="s">
        <v>1913</v>
      </c>
      <c r="H530" s="501">
        <v>18210</v>
      </c>
      <c r="I530" s="57">
        <v>0</v>
      </c>
      <c r="J530" s="22"/>
    </row>
    <row r="531" spans="1:10" ht="64.5">
      <c r="A531" s="155">
        <v>1266</v>
      </c>
      <c r="B531" s="83"/>
      <c r="C531" s="160"/>
      <c r="D531" s="52" t="s">
        <v>224</v>
      </c>
      <c r="E531" s="111">
        <v>1</v>
      </c>
      <c r="F531" s="24" t="s">
        <v>92</v>
      </c>
      <c r="G531" s="491" t="s">
        <v>1913</v>
      </c>
      <c r="H531" s="501">
        <v>27342</v>
      </c>
      <c r="I531" s="57">
        <v>0</v>
      </c>
      <c r="J531" s="22"/>
    </row>
    <row r="532" spans="1:10" ht="64.5">
      <c r="A532" s="155">
        <v>1273</v>
      </c>
      <c r="B532" s="83"/>
      <c r="C532" s="160"/>
      <c r="D532" s="52" t="s">
        <v>225</v>
      </c>
      <c r="E532" s="111">
        <v>1</v>
      </c>
      <c r="F532" s="24" t="s">
        <v>92</v>
      </c>
      <c r="G532" s="491" t="s">
        <v>1913</v>
      </c>
      <c r="H532" s="501">
        <v>28000</v>
      </c>
      <c r="I532" s="57">
        <v>0</v>
      </c>
      <c r="J532" s="22"/>
    </row>
    <row r="533" spans="1:10" ht="64.5">
      <c r="A533" s="155">
        <v>1275</v>
      </c>
      <c r="B533" s="83"/>
      <c r="C533" s="160"/>
      <c r="D533" s="52" t="s">
        <v>226</v>
      </c>
      <c r="E533" s="111">
        <v>1</v>
      </c>
      <c r="F533" s="24" t="s">
        <v>116</v>
      </c>
      <c r="G533" s="491" t="s">
        <v>1913</v>
      </c>
      <c r="H533" s="501">
        <v>12442.5</v>
      </c>
      <c r="I533" s="57">
        <v>0</v>
      </c>
      <c r="J533" s="22"/>
    </row>
    <row r="534" spans="1:10" ht="64.5">
      <c r="A534" s="155">
        <v>1285</v>
      </c>
      <c r="B534" s="83"/>
      <c r="C534" s="160"/>
      <c r="D534" s="52" t="s">
        <v>39</v>
      </c>
      <c r="E534" s="111">
        <v>1</v>
      </c>
      <c r="F534" s="24" t="s">
        <v>228</v>
      </c>
      <c r="G534" s="491" t="s">
        <v>1913</v>
      </c>
      <c r="H534" s="501">
        <v>31928.400000000001</v>
      </c>
      <c r="I534" s="57">
        <v>0</v>
      </c>
      <c r="J534" s="22"/>
    </row>
    <row r="535" spans="1:10" ht="64.5">
      <c r="A535" s="155">
        <v>1290</v>
      </c>
      <c r="B535" s="83"/>
      <c r="C535" s="160"/>
      <c r="D535" s="52" t="s">
        <v>229</v>
      </c>
      <c r="E535" s="111">
        <v>1</v>
      </c>
      <c r="F535" s="24" t="s">
        <v>92</v>
      </c>
      <c r="G535" s="491" t="s">
        <v>1913</v>
      </c>
      <c r="H535" s="501">
        <v>32455.9</v>
      </c>
      <c r="I535" s="57">
        <v>0</v>
      </c>
      <c r="J535" s="22"/>
    </row>
    <row r="536" spans="1:10" ht="64.5">
      <c r="A536" s="155">
        <v>1296</v>
      </c>
      <c r="B536" s="83"/>
      <c r="C536" s="160"/>
      <c r="D536" s="52" t="s">
        <v>142</v>
      </c>
      <c r="E536" s="111">
        <v>1</v>
      </c>
      <c r="F536" s="24" t="s">
        <v>227</v>
      </c>
      <c r="G536" s="491" t="s">
        <v>1913</v>
      </c>
      <c r="H536" s="501">
        <v>12720</v>
      </c>
      <c r="I536" s="57">
        <v>0</v>
      </c>
      <c r="J536" s="22"/>
    </row>
    <row r="537" spans="1:10" ht="64.5">
      <c r="A537" s="155"/>
      <c r="B537" s="83"/>
      <c r="C537" s="160"/>
      <c r="D537" s="52" t="s">
        <v>1183</v>
      </c>
      <c r="E537" s="111">
        <v>1</v>
      </c>
      <c r="F537" s="24">
        <v>2018</v>
      </c>
      <c r="G537" s="491" t="s">
        <v>1913</v>
      </c>
      <c r="H537" s="501">
        <v>25700</v>
      </c>
      <c r="I537" s="57">
        <v>0</v>
      </c>
      <c r="J537" s="22"/>
    </row>
    <row r="538" spans="1:10" ht="64.5">
      <c r="A538" s="155"/>
      <c r="B538" s="83"/>
      <c r="C538" s="160"/>
      <c r="D538" s="52" t="s">
        <v>2618</v>
      </c>
      <c r="E538" s="111">
        <v>1</v>
      </c>
      <c r="F538" s="24">
        <v>2019</v>
      </c>
      <c r="G538" s="491" t="s">
        <v>1913</v>
      </c>
      <c r="H538" s="501">
        <v>11200</v>
      </c>
      <c r="I538" s="57">
        <v>0</v>
      </c>
      <c r="J538" s="22"/>
    </row>
    <row r="539" spans="1:10">
      <c r="A539" s="155"/>
      <c r="B539" s="279" t="s">
        <v>3</v>
      </c>
      <c r="C539" s="484"/>
      <c r="D539" s="484"/>
      <c r="E539" s="38"/>
      <c r="F539" s="38"/>
      <c r="G539" s="37"/>
      <c r="H539" s="211">
        <f>SUM(H400:H538)</f>
        <v>7293155.8000000007</v>
      </c>
      <c r="I539" s="12">
        <f>SUM(I423:I537)</f>
        <v>1244622.31</v>
      </c>
      <c r="J539" s="22"/>
    </row>
    <row r="540" spans="1:10">
      <c r="A540" s="161"/>
      <c r="B540" s="136"/>
      <c r="C540" s="489"/>
      <c r="D540" s="484" t="s">
        <v>17</v>
      </c>
      <c r="E540" s="38"/>
      <c r="F540" s="38"/>
      <c r="G540" s="413"/>
      <c r="H540" s="11"/>
      <c r="I540" s="160"/>
      <c r="J540" s="22"/>
    </row>
    <row r="541" spans="1:10" ht="64.5">
      <c r="A541" s="161"/>
      <c r="B541" s="121"/>
      <c r="C541" s="160"/>
      <c r="D541" s="484" t="s">
        <v>798</v>
      </c>
      <c r="E541" s="109"/>
      <c r="F541" s="38">
        <v>2014</v>
      </c>
      <c r="G541" s="491" t="s">
        <v>1913</v>
      </c>
      <c r="H541" s="416">
        <v>21007</v>
      </c>
      <c r="I541" s="11">
        <v>0</v>
      </c>
      <c r="J541" s="22"/>
    </row>
    <row r="542" spans="1:10" ht="64.5">
      <c r="A542" s="161"/>
      <c r="B542" s="121"/>
      <c r="C542" s="160"/>
      <c r="D542" s="484" t="s">
        <v>799</v>
      </c>
      <c r="E542" s="109"/>
      <c r="F542" s="38">
        <v>2014</v>
      </c>
      <c r="G542" s="491" t="s">
        <v>1913</v>
      </c>
      <c r="H542" s="416">
        <v>25795</v>
      </c>
      <c r="I542" s="11">
        <v>0</v>
      </c>
      <c r="J542" s="22"/>
    </row>
    <row r="543" spans="1:10" ht="64.5">
      <c r="A543" s="161"/>
      <c r="B543" s="121"/>
      <c r="C543" s="160"/>
      <c r="D543" s="484" t="s">
        <v>800</v>
      </c>
      <c r="E543" s="109"/>
      <c r="F543" s="38">
        <v>2014</v>
      </c>
      <c r="G543" s="491" t="s">
        <v>1913</v>
      </c>
      <c r="H543" s="416">
        <v>36970</v>
      </c>
      <c r="I543" s="11">
        <v>0</v>
      </c>
      <c r="J543" s="22"/>
    </row>
    <row r="544" spans="1:10" ht="64.5">
      <c r="A544" s="161"/>
      <c r="B544" s="121"/>
      <c r="C544" s="160"/>
      <c r="D544" s="484" t="s">
        <v>759</v>
      </c>
      <c r="E544" s="38">
        <v>2</v>
      </c>
      <c r="F544" s="38">
        <v>2013</v>
      </c>
      <c r="G544" s="491" t="s">
        <v>1913</v>
      </c>
      <c r="H544" s="416">
        <v>21000</v>
      </c>
      <c r="I544" s="11">
        <v>0</v>
      </c>
      <c r="J544" s="22"/>
    </row>
    <row r="545" spans="1:10" ht="64.5">
      <c r="A545" s="161"/>
      <c r="B545" s="121"/>
      <c r="C545" s="160"/>
      <c r="D545" s="484" t="s">
        <v>589</v>
      </c>
      <c r="E545" s="38">
        <v>2</v>
      </c>
      <c r="F545" s="38">
        <v>2013</v>
      </c>
      <c r="G545" s="491" t="s">
        <v>1913</v>
      </c>
      <c r="H545" s="416">
        <v>20000</v>
      </c>
      <c r="I545" s="11">
        <v>0</v>
      </c>
      <c r="J545" s="22"/>
    </row>
    <row r="546" spans="1:10" ht="64.5">
      <c r="A546" s="161"/>
      <c r="B546" s="121"/>
      <c r="C546" s="160"/>
      <c r="D546" s="84" t="s">
        <v>730</v>
      </c>
      <c r="E546" s="109"/>
      <c r="F546" s="38">
        <v>2013</v>
      </c>
      <c r="G546" s="491" t="s">
        <v>1913</v>
      </c>
      <c r="H546" s="416">
        <v>26669</v>
      </c>
      <c r="I546" s="11">
        <v>0</v>
      </c>
      <c r="J546" s="22"/>
    </row>
    <row r="547" spans="1:10" ht="64.5">
      <c r="A547" s="161"/>
      <c r="B547" s="121"/>
      <c r="C547" s="160"/>
      <c r="D547" s="484" t="s">
        <v>731</v>
      </c>
      <c r="E547" s="38">
        <v>1</v>
      </c>
      <c r="F547" s="38">
        <v>2013</v>
      </c>
      <c r="G547" s="491" t="s">
        <v>1913</v>
      </c>
      <c r="H547" s="416">
        <v>22000</v>
      </c>
      <c r="I547" s="11">
        <v>0</v>
      </c>
      <c r="J547" s="22"/>
    </row>
    <row r="548" spans="1:10" ht="64.5">
      <c r="A548" s="161"/>
      <c r="B548" s="121"/>
      <c r="C548" s="160"/>
      <c r="D548" s="84" t="s">
        <v>753</v>
      </c>
      <c r="E548" s="109"/>
      <c r="F548" s="38">
        <v>2013</v>
      </c>
      <c r="G548" s="491" t="s">
        <v>1913</v>
      </c>
      <c r="H548" s="416">
        <v>24640.11</v>
      </c>
      <c r="I548" s="11">
        <v>0</v>
      </c>
      <c r="J548" s="22"/>
    </row>
    <row r="549" spans="1:10" ht="64.5">
      <c r="A549" s="161"/>
      <c r="B549" s="121"/>
      <c r="C549" s="160"/>
      <c r="D549" s="484" t="s">
        <v>754</v>
      </c>
      <c r="E549" s="38">
        <v>1</v>
      </c>
      <c r="F549" s="38">
        <v>2013</v>
      </c>
      <c r="G549" s="491" t="s">
        <v>1913</v>
      </c>
      <c r="H549" s="416">
        <v>17878.78</v>
      </c>
      <c r="I549" s="11">
        <v>0</v>
      </c>
      <c r="J549" s="22"/>
    </row>
    <row r="550" spans="1:10" ht="64.5">
      <c r="A550" s="161"/>
      <c r="B550" s="121"/>
      <c r="C550" s="160"/>
      <c r="D550" s="84" t="s">
        <v>760</v>
      </c>
      <c r="E550" s="109"/>
      <c r="F550" s="38">
        <v>2013</v>
      </c>
      <c r="G550" s="491" t="s">
        <v>1913</v>
      </c>
      <c r="H550" s="416">
        <v>10000</v>
      </c>
      <c r="I550" s="11">
        <v>0</v>
      </c>
      <c r="J550" s="22"/>
    </row>
    <row r="551" spans="1:10" ht="64.5">
      <c r="A551" s="161"/>
      <c r="B551" s="121"/>
      <c r="C551" s="160"/>
      <c r="D551" s="84" t="s">
        <v>761</v>
      </c>
      <c r="E551" s="38">
        <v>1</v>
      </c>
      <c r="F551" s="38">
        <v>2013</v>
      </c>
      <c r="G551" s="491" t="s">
        <v>1913</v>
      </c>
      <c r="H551" s="416">
        <v>13000</v>
      </c>
      <c r="I551" s="11">
        <v>0</v>
      </c>
      <c r="J551" s="22"/>
    </row>
    <row r="552" spans="1:10" ht="64.5">
      <c r="A552" s="161"/>
      <c r="B552" s="121"/>
      <c r="C552" s="160"/>
      <c r="D552" s="484" t="s">
        <v>318</v>
      </c>
      <c r="E552" s="38">
        <v>1</v>
      </c>
      <c r="F552" s="38">
        <v>2013</v>
      </c>
      <c r="G552" s="491" t="s">
        <v>1913</v>
      </c>
      <c r="H552" s="416">
        <v>12600</v>
      </c>
      <c r="I552" s="11">
        <v>0</v>
      </c>
      <c r="J552" s="22"/>
    </row>
    <row r="553" spans="1:10" ht="64.5">
      <c r="A553" s="161"/>
      <c r="B553" s="121"/>
      <c r="C553" s="160"/>
      <c r="D553" s="484" t="s">
        <v>762</v>
      </c>
      <c r="E553" s="109"/>
      <c r="F553" s="38">
        <v>2013</v>
      </c>
      <c r="G553" s="491" t="s">
        <v>1913</v>
      </c>
      <c r="H553" s="416">
        <v>17000</v>
      </c>
      <c r="I553" s="11">
        <v>0</v>
      </c>
      <c r="J553" s="22"/>
    </row>
    <row r="554" spans="1:10" ht="64.5">
      <c r="A554" s="161"/>
      <c r="B554" s="121"/>
      <c r="C554" s="160"/>
      <c r="D554" s="484" t="s">
        <v>1070</v>
      </c>
      <c r="E554" s="38">
        <v>1</v>
      </c>
      <c r="F554" s="38">
        <v>2013</v>
      </c>
      <c r="G554" s="491" t="s">
        <v>1913</v>
      </c>
      <c r="H554" s="416">
        <v>29000</v>
      </c>
      <c r="I554" s="11">
        <v>0</v>
      </c>
      <c r="J554" s="22"/>
    </row>
    <row r="555" spans="1:10" ht="64.5">
      <c r="A555" s="155"/>
      <c r="B555" s="83"/>
      <c r="C555" s="160"/>
      <c r="D555" s="52" t="s">
        <v>230</v>
      </c>
      <c r="E555" s="251"/>
      <c r="F555" s="82">
        <v>39811</v>
      </c>
      <c r="G555" s="491" t="s">
        <v>1913</v>
      </c>
      <c r="H555" s="502">
        <v>153846.20000000001</v>
      </c>
      <c r="I555" s="57">
        <v>0</v>
      </c>
      <c r="J555" s="22"/>
    </row>
    <row r="556" spans="1:10" ht="64.5">
      <c r="A556" s="155"/>
      <c r="B556" s="83"/>
      <c r="C556" s="160"/>
      <c r="D556" s="52" t="s">
        <v>231</v>
      </c>
      <c r="E556" s="111">
        <v>1</v>
      </c>
      <c r="F556" s="24">
        <v>2009</v>
      </c>
      <c r="G556" s="491" t="s">
        <v>1913</v>
      </c>
      <c r="H556" s="502">
        <v>184166.67</v>
      </c>
      <c r="I556" s="57">
        <v>0</v>
      </c>
      <c r="J556" s="22"/>
    </row>
    <row r="557" spans="1:10" ht="64.5">
      <c r="A557" s="155">
        <v>1327</v>
      </c>
      <c r="B557" s="83"/>
      <c r="C557" s="160"/>
      <c r="D557" s="52" t="s">
        <v>232</v>
      </c>
      <c r="E557" s="251">
        <v>1</v>
      </c>
      <c r="F557" s="24" t="s">
        <v>233</v>
      </c>
      <c r="G557" s="491" t="s">
        <v>1913</v>
      </c>
      <c r="H557" s="502">
        <v>16226.43</v>
      </c>
      <c r="I557" s="57">
        <v>0</v>
      </c>
      <c r="J557" s="22"/>
    </row>
    <row r="558" spans="1:10" ht="64.5">
      <c r="A558" s="155"/>
      <c r="B558" s="83"/>
      <c r="C558" s="160"/>
      <c r="D558" s="52" t="s">
        <v>235</v>
      </c>
      <c r="E558" s="251">
        <v>1</v>
      </c>
      <c r="F558" s="82">
        <v>39630</v>
      </c>
      <c r="G558" s="491" t="s">
        <v>1913</v>
      </c>
      <c r="H558" s="502">
        <v>232876.71</v>
      </c>
      <c r="I558" s="57">
        <v>0</v>
      </c>
      <c r="J558" s="22"/>
    </row>
    <row r="559" spans="1:10" ht="64.5">
      <c r="A559" s="155">
        <v>1334</v>
      </c>
      <c r="B559" s="83"/>
      <c r="C559" s="160"/>
      <c r="D559" s="52" t="s">
        <v>235</v>
      </c>
      <c r="E559" s="251">
        <v>1</v>
      </c>
      <c r="F559" s="24" t="s">
        <v>182</v>
      </c>
      <c r="G559" s="491" t="s">
        <v>1913</v>
      </c>
      <c r="H559" s="502">
        <v>236400</v>
      </c>
      <c r="I559" s="57">
        <v>0</v>
      </c>
      <c r="J559" s="22"/>
    </row>
    <row r="560" spans="1:10" ht="64.5">
      <c r="A560" s="155">
        <v>1335</v>
      </c>
      <c r="B560" s="83"/>
      <c r="C560" s="160"/>
      <c r="D560" s="52" t="s">
        <v>235</v>
      </c>
      <c r="E560" s="251">
        <v>1</v>
      </c>
      <c r="F560" s="24" t="s">
        <v>182</v>
      </c>
      <c r="G560" s="491" t="s">
        <v>1913</v>
      </c>
      <c r="H560" s="502">
        <v>236400</v>
      </c>
      <c r="I560" s="57">
        <v>0</v>
      </c>
      <c r="J560" s="22"/>
    </row>
    <row r="561" spans="1:10" ht="64.5">
      <c r="A561" s="155">
        <v>1350</v>
      </c>
      <c r="B561" s="83"/>
      <c r="C561" s="160"/>
      <c r="D561" s="52" t="s">
        <v>239</v>
      </c>
      <c r="E561" s="251">
        <v>1</v>
      </c>
      <c r="F561" s="24" t="s">
        <v>208</v>
      </c>
      <c r="G561" s="491" t="s">
        <v>1913</v>
      </c>
      <c r="H561" s="502">
        <v>12760</v>
      </c>
      <c r="I561" s="57">
        <v>0</v>
      </c>
      <c r="J561" s="22"/>
    </row>
    <row r="562" spans="1:10" ht="64.5">
      <c r="A562" s="155">
        <v>1354</v>
      </c>
      <c r="B562" s="83"/>
      <c r="C562" s="160"/>
      <c r="D562" s="52" t="s">
        <v>240</v>
      </c>
      <c r="E562" s="251">
        <v>1</v>
      </c>
      <c r="F562" s="24" t="s">
        <v>175</v>
      </c>
      <c r="G562" s="491" t="s">
        <v>1913</v>
      </c>
      <c r="H562" s="502">
        <v>39092</v>
      </c>
      <c r="I562" s="57">
        <v>0</v>
      </c>
      <c r="J562" s="22"/>
    </row>
    <row r="563" spans="1:10" ht="64.5">
      <c r="A563" s="155">
        <v>1363</v>
      </c>
      <c r="B563" s="83"/>
      <c r="C563" s="160"/>
      <c r="D563" s="52" t="s">
        <v>90</v>
      </c>
      <c r="E563" s="251">
        <v>1</v>
      </c>
      <c r="F563" s="24" t="s">
        <v>241</v>
      </c>
      <c r="G563" s="491" t="s">
        <v>1913</v>
      </c>
      <c r="H563" s="503">
        <v>20638.96</v>
      </c>
      <c r="I563" s="57">
        <v>0</v>
      </c>
      <c r="J563" s="22"/>
    </row>
    <row r="564" spans="1:10" ht="64.5">
      <c r="A564" s="155">
        <v>1364</v>
      </c>
      <c r="B564" s="83"/>
      <c r="C564" s="160"/>
      <c r="D564" s="52" t="s">
        <v>90</v>
      </c>
      <c r="E564" s="251">
        <v>1</v>
      </c>
      <c r="F564" s="24" t="s">
        <v>241</v>
      </c>
      <c r="G564" s="491" t="s">
        <v>1913</v>
      </c>
      <c r="H564" s="503">
        <v>20638.96</v>
      </c>
      <c r="I564" s="57">
        <v>0</v>
      </c>
      <c r="J564" s="22"/>
    </row>
    <row r="565" spans="1:10" ht="64.5">
      <c r="A565" s="155"/>
      <c r="B565" s="83"/>
      <c r="C565" s="160"/>
      <c r="D565" s="52" t="s">
        <v>242</v>
      </c>
      <c r="E565" s="251">
        <v>1</v>
      </c>
      <c r="F565" s="24">
        <v>2008</v>
      </c>
      <c r="G565" s="491" t="s">
        <v>1913</v>
      </c>
      <c r="H565" s="502">
        <v>23625</v>
      </c>
      <c r="I565" s="57">
        <v>0</v>
      </c>
      <c r="J565" s="22"/>
    </row>
    <row r="566" spans="1:10" ht="64.5">
      <c r="A566" s="155">
        <v>1401</v>
      </c>
      <c r="B566" s="83"/>
      <c r="C566" s="160"/>
      <c r="D566" s="52" t="s">
        <v>243</v>
      </c>
      <c r="E566" s="251">
        <v>1</v>
      </c>
      <c r="F566" s="24" t="s">
        <v>58</v>
      </c>
      <c r="G566" s="491" t="s">
        <v>1913</v>
      </c>
      <c r="H566" s="503">
        <v>10086.709999999999</v>
      </c>
      <c r="I566" s="57">
        <v>0</v>
      </c>
      <c r="J566" s="22"/>
    </row>
    <row r="567" spans="1:10" ht="64.5">
      <c r="A567" s="155">
        <v>1404</v>
      </c>
      <c r="B567" s="83"/>
      <c r="C567" s="160"/>
      <c r="D567" s="52" t="s">
        <v>244</v>
      </c>
      <c r="E567" s="251">
        <v>1</v>
      </c>
      <c r="F567" s="24" t="s">
        <v>115</v>
      </c>
      <c r="G567" s="491" t="s">
        <v>1913</v>
      </c>
      <c r="H567" s="502">
        <v>46705.5</v>
      </c>
      <c r="I567" s="57">
        <v>0</v>
      </c>
      <c r="J567" s="22"/>
    </row>
    <row r="568" spans="1:10" ht="64.5">
      <c r="A568" s="155">
        <v>1431</v>
      </c>
      <c r="B568" s="83"/>
      <c r="C568" s="160"/>
      <c r="D568" s="52" t="s">
        <v>246</v>
      </c>
      <c r="E568" s="213">
        <v>1</v>
      </c>
      <c r="F568" s="24" t="s">
        <v>247</v>
      </c>
      <c r="G568" s="491" t="s">
        <v>1913</v>
      </c>
      <c r="H568" s="502">
        <v>13127.42</v>
      </c>
      <c r="I568" s="57">
        <v>0</v>
      </c>
      <c r="J568" s="22"/>
    </row>
    <row r="569" spans="1:10" ht="64.5">
      <c r="A569" s="155">
        <v>1432</v>
      </c>
      <c r="B569" s="83"/>
      <c r="C569" s="160"/>
      <c r="D569" s="52" t="s">
        <v>246</v>
      </c>
      <c r="E569" s="213">
        <v>1</v>
      </c>
      <c r="F569" s="24" t="s">
        <v>247</v>
      </c>
      <c r="G569" s="491" t="s">
        <v>1913</v>
      </c>
      <c r="H569" s="502">
        <v>13127.42</v>
      </c>
      <c r="I569" s="57">
        <v>0</v>
      </c>
      <c r="J569" s="22"/>
    </row>
    <row r="570" spans="1:10" ht="64.5">
      <c r="A570" s="155">
        <v>1433</v>
      </c>
      <c r="B570" s="83"/>
      <c r="C570" s="160"/>
      <c r="D570" s="52" t="s">
        <v>248</v>
      </c>
      <c r="E570" s="213">
        <v>1</v>
      </c>
      <c r="F570" s="24" t="s">
        <v>247</v>
      </c>
      <c r="G570" s="491" t="s">
        <v>1913</v>
      </c>
      <c r="H570" s="502">
        <v>15483.47</v>
      </c>
      <c r="I570" s="57">
        <v>0</v>
      </c>
      <c r="J570" s="22"/>
    </row>
    <row r="571" spans="1:10" ht="64.5">
      <c r="A571" s="155">
        <v>1434</v>
      </c>
      <c r="B571" s="83"/>
      <c r="C571" s="160"/>
      <c r="D571" s="52" t="s">
        <v>248</v>
      </c>
      <c r="E571" s="213">
        <v>1</v>
      </c>
      <c r="F571" s="24" t="s">
        <v>247</v>
      </c>
      <c r="G571" s="491" t="s">
        <v>1913</v>
      </c>
      <c r="H571" s="502">
        <v>15483.47</v>
      </c>
      <c r="I571" s="57">
        <v>0</v>
      </c>
      <c r="J571" s="22"/>
    </row>
    <row r="572" spans="1:10" ht="64.5">
      <c r="A572" s="155">
        <v>1437</v>
      </c>
      <c r="B572" s="83"/>
      <c r="C572" s="160"/>
      <c r="D572" s="52" t="s">
        <v>249</v>
      </c>
      <c r="E572" s="213">
        <v>1</v>
      </c>
      <c r="F572" s="24" t="s">
        <v>227</v>
      </c>
      <c r="G572" s="491" t="s">
        <v>1913</v>
      </c>
      <c r="H572" s="502">
        <v>25500</v>
      </c>
      <c r="I572" s="57">
        <v>0</v>
      </c>
      <c r="J572" s="22"/>
    </row>
    <row r="573" spans="1:10" ht="64.5">
      <c r="A573" s="155"/>
      <c r="B573" s="83"/>
      <c r="C573" s="160"/>
      <c r="D573" s="52" t="s">
        <v>808</v>
      </c>
      <c r="E573" s="213">
        <v>1</v>
      </c>
      <c r="F573" s="24">
        <v>2014</v>
      </c>
      <c r="G573" s="491" t="s">
        <v>1913</v>
      </c>
      <c r="H573" s="502">
        <v>50000</v>
      </c>
      <c r="I573" s="57">
        <v>0</v>
      </c>
      <c r="J573" s="22"/>
    </row>
    <row r="574" spans="1:10" ht="64.5">
      <c r="A574" s="155"/>
      <c r="B574" s="83"/>
      <c r="C574" s="160"/>
      <c r="D574" s="52" t="s">
        <v>763</v>
      </c>
      <c r="E574" s="213">
        <v>1</v>
      </c>
      <c r="F574" s="24">
        <v>2013</v>
      </c>
      <c r="G574" s="491" t="s">
        <v>1913</v>
      </c>
      <c r="H574" s="502">
        <v>15100</v>
      </c>
      <c r="I574" s="57">
        <v>0</v>
      </c>
      <c r="J574" s="22"/>
    </row>
    <row r="575" spans="1:10" ht="64.5">
      <c r="A575" s="155"/>
      <c r="B575" s="83"/>
      <c r="C575" s="160"/>
      <c r="D575" s="52" t="s">
        <v>397</v>
      </c>
      <c r="E575" s="213">
        <v>1</v>
      </c>
      <c r="F575" s="24">
        <v>2013</v>
      </c>
      <c r="G575" s="491" t="s">
        <v>1913</v>
      </c>
      <c r="H575" s="502">
        <v>37800</v>
      </c>
      <c r="I575" s="57">
        <v>0</v>
      </c>
      <c r="J575" s="22"/>
    </row>
    <row r="576" spans="1:10" ht="64.5">
      <c r="A576" s="155"/>
      <c r="B576" s="252"/>
      <c r="C576" s="160"/>
      <c r="D576" s="84" t="s">
        <v>765</v>
      </c>
      <c r="E576" s="38">
        <v>1</v>
      </c>
      <c r="F576" s="38">
        <v>2013</v>
      </c>
      <c r="G576" s="491" t="s">
        <v>1913</v>
      </c>
      <c r="H576" s="411">
        <v>26200</v>
      </c>
      <c r="I576" s="11">
        <v>0</v>
      </c>
      <c r="J576" s="22"/>
    </row>
    <row r="577" spans="1:10" ht="64.5">
      <c r="A577" s="155"/>
      <c r="B577" s="121"/>
      <c r="C577" s="160"/>
      <c r="D577" s="484" t="s">
        <v>766</v>
      </c>
      <c r="E577" s="38">
        <v>1</v>
      </c>
      <c r="F577" s="38">
        <v>2013</v>
      </c>
      <c r="G577" s="491" t="s">
        <v>1913</v>
      </c>
      <c r="H577" s="411">
        <v>14713.45</v>
      </c>
      <c r="I577" s="11">
        <v>0</v>
      </c>
      <c r="J577" s="22"/>
    </row>
    <row r="578" spans="1:10" ht="64.5">
      <c r="A578" s="155"/>
      <c r="B578" s="121"/>
      <c r="C578" s="160"/>
      <c r="D578" s="484" t="s">
        <v>871</v>
      </c>
      <c r="E578" s="38">
        <v>1</v>
      </c>
      <c r="F578" s="38">
        <v>2013</v>
      </c>
      <c r="G578" s="491" t="s">
        <v>1913</v>
      </c>
      <c r="H578" s="411">
        <v>11300</v>
      </c>
      <c r="I578" s="11">
        <v>0</v>
      </c>
      <c r="J578" s="22"/>
    </row>
    <row r="579" spans="1:10" ht="64.5">
      <c r="A579" s="155"/>
      <c r="B579" s="121"/>
      <c r="C579" s="160"/>
      <c r="D579" s="84" t="s">
        <v>868</v>
      </c>
      <c r="E579" s="38">
        <v>1</v>
      </c>
      <c r="F579" s="38">
        <v>2014</v>
      </c>
      <c r="G579" s="491" t="s">
        <v>1913</v>
      </c>
      <c r="H579" s="411">
        <v>14850</v>
      </c>
      <c r="I579" s="11">
        <v>0</v>
      </c>
      <c r="J579" s="22"/>
    </row>
    <row r="580" spans="1:10" ht="64.5">
      <c r="A580" s="155"/>
      <c r="B580" s="121"/>
      <c r="C580" s="160"/>
      <c r="D580" s="84" t="s">
        <v>868</v>
      </c>
      <c r="E580" s="38">
        <v>1</v>
      </c>
      <c r="F580" s="38">
        <v>2014</v>
      </c>
      <c r="G580" s="491" t="s">
        <v>1913</v>
      </c>
      <c r="H580" s="411">
        <v>14850</v>
      </c>
      <c r="I580" s="11">
        <v>0</v>
      </c>
      <c r="J580" s="22"/>
    </row>
    <row r="581" spans="1:10" ht="64.5">
      <c r="A581" s="155"/>
      <c r="B581" s="121"/>
      <c r="C581" s="160"/>
      <c r="D581" s="84" t="s">
        <v>868</v>
      </c>
      <c r="E581" s="38">
        <v>1</v>
      </c>
      <c r="F581" s="38">
        <v>2014</v>
      </c>
      <c r="G581" s="491" t="s">
        <v>1913</v>
      </c>
      <c r="H581" s="411">
        <v>14850</v>
      </c>
      <c r="I581" s="11">
        <v>0</v>
      </c>
      <c r="J581" s="22"/>
    </row>
    <row r="582" spans="1:10" ht="64.5">
      <c r="A582" s="155"/>
      <c r="B582" s="121"/>
      <c r="C582" s="160"/>
      <c r="D582" s="84" t="s">
        <v>869</v>
      </c>
      <c r="E582" s="38">
        <v>1</v>
      </c>
      <c r="F582" s="38">
        <v>2014</v>
      </c>
      <c r="G582" s="491" t="s">
        <v>1913</v>
      </c>
      <c r="H582" s="411">
        <v>18000</v>
      </c>
      <c r="I582" s="11">
        <v>0</v>
      </c>
      <c r="J582" s="22"/>
    </row>
    <row r="583" spans="1:10" ht="64.5">
      <c r="A583" s="155"/>
      <c r="B583" s="121"/>
      <c r="C583" s="160"/>
      <c r="D583" s="84" t="s">
        <v>869</v>
      </c>
      <c r="E583" s="38">
        <v>1</v>
      </c>
      <c r="F583" s="38">
        <v>2014</v>
      </c>
      <c r="G583" s="491" t="s">
        <v>1913</v>
      </c>
      <c r="H583" s="411">
        <v>18000</v>
      </c>
      <c r="I583" s="11">
        <v>0</v>
      </c>
      <c r="J583" s="22"/>
    </row>
    <row r="584" spans="1:10" ht="64.5">
      <c r="A584" s="155"/>
      <c r="B584" s="121"/>
      <c r="C584" s="160"/>
      <c r="D584" s="84" t="s">
        <v>869</v>
      </c>
      <c r="E584" s="38">
        <v>1</v>
      </c>
      <c r="F584" s="38">
        <v>2014</v>
      </c>
      <c r="G584" s="491" t="s">
        <v>1913</v>
      </c>
      <c r="H584" s="411">
        <v>18000</v>
      </c>
      <c r="I584" s="11">
        <v>0</v>
      </c>
      <c r="J584" s="22"/>
    </row>
    <row r="585" spans="1:10" ht="64.5">
      <c r="A585" s="155"/>
      <c r="B585" s="121"/>
      <c r="C585" s="160"/>
      <c r="D585" s="84" t="s">
        <v>870</v>
      </c>
      <c r="E585" s="38">
        <v>1</v>
      </c>
      <c r="F585" s="38">
        <v>2014</v>
      </c>
      <c r="G585" s="491" t="s">
        <v>1913</v>
      </c>
      <c r="H585" s="411">
        <v>20700</v>
      </c>
      <c r="I585" s="11">
        <v>0</v>
      </c>
      <c r="J585" s="22"/>
    </row>
    <row r="586" spans="1:10" ht="64.5">
      <c r="A586" s="155"/>
      <c r="B586" s="121"/>
      <c r="C586" s="160"/>
      <c r="D586" s="84" t="s">
        <v>870</v>
      </c>
      <c r="E586" s="38">
        <v>1</v>
      </c>
      <c r="F586" s="38">
        <v>2014</v>
      </c>
      <c r="G586" s="491" t="s">
        <v>1913</v>
      </c>
      <c r="H586" s="411">
        <v>20700</v>
      </c>
      <c r="I586" s="11">
        <v>0</v>
      </c>
      <c r="J586" s="22"/>
    </row>
    <row r="587" spans="1:10" ht="64.5">
      <c r="A587" s="155"/>
      <c r="B587" s="121"/>
      <c r="C587" s="160"/>
      <c r="D587" s="84" t="s">
        <v>877</v>
      </c>
      <c r="E587" s="38">
        <v>1</v>
      </c>
      <c r="F587" s="38">
        <v>2015</v>
      </c>
      <c r="G587" s="491" t="s">
        <v>1913</v>
      </c>
      <c r="H587" s="411">
        <v>90414</v>
      </c>
      <c r="I587" s="11">
        <v>33366.92</v>
      </c>
      <c r="J587" s="22"/>
    </row>
    <row r="588" spans="1:10" ht="64.5">
      <c r="A588" s="155"/>
      <c r="B588" s="121"/>
      <c r="C588" s="160"/>
      <c r="D588" s="84" t="s">
        <v>966</v>
      </c>
      <c r="E588" s="38">
        <v>1</v>
      </c>
      <c r="F588" s="38">
        <v>2016</v>
      </c>
      <c r="G588" s="491" t="s">
        <v>1913</v>
      </c>
      <c r="H588" s="411">
        <v>19047.599999999999</v>
      </c>
      <c r="I588" s="11">
        <v>0</v>
      </c>
      <c r="J588" s="22"/>
    </row>
    <row r="589" spans="1:10" ht="64.5">
      <c r="A589" s="155"/>
      <c r="B589" s="121"/>
      <c r="C589" s="160"/>
      <c r="D589" s="84" t="s">
        <v>967</v>
      </c>
      <c r="E589" s="38">
        <v>1</v>
      </c>
      <c r="F589" s="38">
        <v>2016</v>
      </c>
      <c r="G589" s="491" t="s">
        <v>1913</v>
      </c>
      <c r="H589" s="411">
        <v>38672.400000000001</v>
      </c>
      <c r="I589" s="11">
        <v>0</v>
      </c>
      <c r="J589" s="22"/>
    </row>
    <row r="590" spans="1:10" ht="64.5">
      <c r="A590" s="155"/>
      <c r="B590" s="121"/>
      <c r="C590" s="160"/>
      <c r="D590" s="84" t="s">
        <v>1206</v>
      </c>
      <c r="E590" s="38">
        <v>1</v>
      </c>
      <c r="F590" s="38">
        <v>2018</v>
      </c>
      <c r="G590" s="491" t="s">
        <v>1913</v>
      </c>
      <c r="H590" s="411">
        <v>58583.85</v>
      </c>
      <c r="I590" s="11">
        <v>0</v>
      </c>
      <c r="J590" s="22"/>
    </row>
    <row r="591" spans="1:10" ht="64.5">
      <c r="A591" s="155"/>
      <c r="B591" s="121"/>
      <c r="C591" s="160"/>
      <c r="D591" s="84" t="s">
        <v>1206</v>
      </c>
      <c r="E591" s="38">
        <v>1</v>
      </c>
      <c r="F591" s="38">
        <v>2018</v>
      </c>
      <c r="G591" s="491" t="s">
        <v>1913</v>
      </c>
      <c r="H591" s="411">
        <v>58583.85</v>
      </c>
      <c r="I591" s="11">
        <v>0</v>
      </c>
      <c r="J591" s="22"/>
    </row>
    <row r="592" spans="1:10" ht="64.5">
      <c r="A592" s="155"/>
      <c r="B592" s="121"/>
      <c r="C592" s="160"/>
      <c r="D592" s="84" t="s">
        <v>2621</v>
      </c>
      <c r="E592" s="38">
        <v>1</v>
      </c>
      <c r="F592" s="38">
        <v>2019</v>
      </c>
      <c r="G592" s="491" t="s">
        <v>1913</v>
      </c>
      <c r="H592" s="411">
        <v>18583</v>
      </c>
      <c r="I592" s="11">
        <v>18583</v>
      </c>
      <c r="J592" s="22"/>
    </row>
    <row r="593" spans="1:10" ht="64.5">
      <c r="A593" s="155"/>
      <c r="B593" s="121"/>
      <c r="C593" s="160"/>
      <c r="D593" s="84" t="s">
        <v>2622</v>
      </c>
      <c r="E593" s="38">
        <v>1</v>
      </c>
      <c r="F593" s="38">
        <v>2019</v>
      </c>
      <c r="G593" s="491" t="s">
        <v>1913</v>
      </c>
      <c r="H593" s="411">
        <v>12900</v>
      </c>
      <c r="I593" s="11">
        <v>12900</v>
      </c>
      <c r="J593" s="22"/>
    </row>
    <row r="594" spans="1:10">
      <c r="A594" s="155"/>
      <c r="B594" s="121"/>
      <c r="C594" s="160"/>
      <c r="D594" s="484"/>
      <c r="E594" s="287"/>
      <c r="F594" s="38"/>
      <c r="G594" s="37"/>
      <c r="H594" s="211">
        <f>SUM(H541:H593)</f>
        <v>2205592.9599999995</v>
      </c>
      <c r="I594" s="12">
        <f>SUM(I541:I593)</f>
        <v>64849.919999999998</v>
      </c>
      <c r="J594" s="22"/>
    </row>
    <row r="595" spans="1:10">
      <c r="A595" s="155"/>
      <c r="B595" s="279"/>
      <c r="C595" s="160"/>
      <c r="D595" s="84"/>
      <c r="E595" s="38"/>
      <c r="F595" s="38"/>
      <c r="G595" s="416"/>
      <c r="H595" s="11"/>
      <c r="I595" s="160"/>
      <c r="J595" s="22"/>
    </row>
    <row r="596" spans="1:10">
      <c r="A596" s="155"/>
      <c r="B596" s="159" t="s">
        <v>668</v>
      </c>
      <c r="C596" s="160"/>
      <c r="D596" s="484"/>
      <c r="E596" s="38"/>
      <c r="F596" s="38"/>
      <c r="G596" s="78"/>
      <c r="H596" s="418"/>
      <c r="I596" s="12"/>
      <c r="J596" s="22"/>
    </row>
    <row r="597" spans="1:10">
      <c r="A597" s="155"/>
      <c r="B597" s="279"/>
      <c r="C597" s="142" t="s">
        <v>814</v>
      </c>
      <c r="D597" s="484"/>
      <c r="E597" s="38"/>
      <c r="F597" s="38"/>
      <c r="G597" s="413"/>
      <c r="H597" s="11"/>
      <c r="I597" s="160"/>
      <c r="J597" s="22"/>
    </row>
    <row r="598" spans="1:10">
      <c r="A598" s="155"/>
      <c r="B598" s="279"/>
      <c r="C598" s="489"/>
      <c r="D598" s="484" t="s">
        <v>31</v>
      </c>
      <c r="E598" s="38"/>
      <c r="F598" s="38"/>
      <c r="G598" s="413"/>
      <c r="H598" s="11"/>
      <c r="I598" s="160"/>
      <c r="J598" s="22"/>
    </row>
    <row r="599" spans="1:10" ht="68.25" customHeight="1">
      <c r="A599" s="155"/>
      <c r="B599" s="279"/>
      <c r="C599" s="160"/>
      <c r="D599" s="130" t="s">
        <v>1008</v>
      </c>
      <c r="E599" s="149">
        <v>1</v>
      </c>
      <c r="F599" s="149">
        <v>2018</v>
      </c>
      <c r="G599" s="491" t="s">
        <v>2164</v>
      </c>
      <c r="H599" s="504">
        <v>17290</v>
      </c>
      <c r="I599" s="103">
        <v>17290</v>
      </c>
      <c r="J599" s="22"/>
    </row>
    <row r="600" spans="1:10" ht="51.75">
      <c r="A600" s="155"/>
      <c r="B600" s="279"/>
      <c r="C600" s="160"/>
      <c r="D600" s="484" t="s">
        <v>1370</v>
      </c>
      <c r="E600" s="38">
        <v>1</v>
      </c>
      <c r="F600" s="38">
        <v>2018</v>
      </c>
      <c r="G600" s="491" t="s">
        <v>2164</v>
      </c>
      <c r="H600" s="416">
        <v>17999</v>
      </c>
      <c r="I600" s="11">
        <v>17999</v>
      </c>
      <c r="J600" s="22"/>
    </row>
    <row r="601" spans="1:10" ht="51.75">
      <c r="A601" s="155"/>
      <c r="B601" s="279"/>
      <c r="C601" s="160"/>
      <c r="D601" s="484" t="s">
        <v>1370</v>
      </c>
      <c r="E601" s="38">
        <v>1</v>
      </c>
      <c r="F601" s="38">
        <v>2018</v>
      </c>
      <c r="G601" s="491" t="s">
        <v>2164</v>
      </c>
      <c r="H601" s="416">
        <v>18999</v>
      </c>
      <c r="I601" s="11">
        <v>18999</v>
      </c>
      <c r="J601" s="22"/>
    </row>
    <row r="602" spans="1:10" ht="51.75">
      <c r="A602" s="155"/>
      <c r="B602" s="279"/>
      <c r="C602" s="160"/>
      <c r="D602" s="484" t="s">
        <v>28</v>
      </c>
      <c r="E602" s="38">
        <v>1</v>
      </c>
      <c r="F602" s="38">
        <v>2018</v>
      </c>
      <c r="G602" s="491" t="s">
        <v>2164</v>
      </c>
      <c r="H602" s="416">
        <v>39793.5</v>
      </c>
      <c r="I602" s="11">
        <v>26529</v>
      </c>
      <c r="J602" s="22"/>
    </row>
    <row r="603" spans="1:10" ht="51.75">
      <c r="A603" s="155"/>
      <c r="B603" s="279"/>
      <c r="C603" s="160"/>
      <c r="D603" s="484" t="s">
        <v>28</v>
      </c>
      <c r="E603" s="38">
        <v>1</v>
      </c>
      <c r="F603" s="38">
        <v>2018</v>
      </c>
      <c r="G603" s="491" t="s">
        <v>2164</v>
      </c>
      <c r="H603" s="416">
        <v>39793.5</v>
      </c>
      <c r="I603" s="11">
        <v>26529</v>
      </c>
      <c r="J603" s="22"/>
    </row>
    <row r="604" spans="1:10" ht="51.75">
      <c r="A604" s="155"/>
      <c r="B604" s="279"/>
      <c r="C604" s="160"/>
      <c r="D604" s="484" t="s">
        <v>1367</v>
      </c>
      <c r="E604" s="38">
        <v>1</v>
      </c>
      <c r="F604" s="38">
        <v>2018</v>
      </c>
      <c r="G604" s="491" t="s">
        <v>2164</v>
      </c>
      <c r="H604" s="416">
        <v>72693</v>
      </c>
      <c r="I604" s="11">
        <v>53308.2</v>
      </c>
      <c r="J604" s="22"/>
    </row>
    <row r="605" spans="1:10" ht="51.75">
      <c r="A605" s="155"/>
      <c r="B605" s="279"/>
      <c r="C605" s="160"/>
      <c r="D605" s="484" t="s">
        <v>1365</v>
      </c>
      <c r="E605" s="38">
        <v>1</v>
      </c>
      <c r="F605" s="38">
        <v>2018</v>
      </c>
      <c r="G605" s="491" t="s">
        <v>2164</v>
      </c>
      <c r="H605" s="416">
        <v>34345</v>
      </c>
      <c r="I605" s="11">
        <v>0</v>
      </c>
      <c r="J605" s="22"/>
    </row>
    <row r="606" spans="1:10" ht="51.75">
      <c r="A606" s="155"/>
      <c r="B606" s="279"/>
      <c r="C606" s="160"/>
      <c r="D606" s="484" t="s">
        <v>1365</v>
      </c>
      <c r="E606" s="38">
        <v>1</v>
      </c>
      <c r="F606" s="38">
        <v>2018</v>
      </c>
      <c r="G606" s="491" t="s">
        <v>2164</v>
      </c>
      <c r="H606" s="416">
        <v>25745.19</v>
      </c>
      <c r="I606" s="11">
        <v>0</v>
      </c>
      <c r="J606" s="22"/>
    </row>
    <row r="607" spans="1:10" ht="51.75">
      <c r="A607" s="155"/>
      <c r="B607" s="279"/>
      <c r="C607" s="160"/>
      <c r="D607" s="484" t="s">
        <v>1365</v>
      </c>
      <c r="E607" s="38">
        <v>1</v>
      </c>
      <c r="F607" s="38">
        <v>2018</v>
      </c>
      <c r="G607" s="491" t="s">
        <v>2164</v>
      </c>
      <c r="H607" s="416">
        <v>25745.19</v>
      </c>
      <c r="I607" s="11">
        <v>0</v>
      </c>
      <c r="J607" s="22"/>
    </row>
    <row r="608" spans="1:10" ht="51.75">
      <c r="A608" s="155"/>
      <c r="B608" s="279"/>
      <c r="C608" s="160"/>
      <c r="D608" s="484" t="s">
        <v>1366</v>
      </c>
      <c r="E608" s="38">
        <v>1</v>
      </c>
      <c r="F608" s="38">
        <v>2018</v>
      </c>
      <c r="G608" s="491" t="s">
        <v>2164</v>
      </c>
      <c r="H608" s="416">
        <v>11754.18</v>
      </c>
      <c r="I608" s="11">
        <v>0</v>
      </c>
      <c r="J608" s="22"/>
    </row>
    <row r="609" spans="1:10" ht="51.75">
      <c r="A609" s="155"/>
      <c r="B609" s="279"/>
      <c r="C609" s="160"/>
      <c r="D609" s="484" t="s">
        <v>28</v>
      </c>
      <c r="E609" s="38">
        <v>1</v>
      </c>
      <c r="F609" s="38">
        <v>2018</v>
      </c>
      <c r="G609" s="491" t="s">
        <v>2164</v>
      </c>
      <c r="H609" s="416">
        <v>36500</v>
      </c>
      <c r="I609" s="11">
        <v>0</v>
      </c>
      <c r="J609" s="22"/>
    </row>
    <row r="610" spans="1:10" ht="51.75">
      <c r="A610" s="155"/>
      <c r="B610" s="279"/>
      <c r="C610" s="160"/>
      <c r="D610" s="484" t="s">
        <v>28</v>
      </c>
      <c r="E610" s="38">
        <v>1</v>
      </c>
      <c r="F610" s="38">
        <v>2018</v>
      </c>
      <c r="G610" s="491" t="s">
        <v>2164</v>
      </c>
      <c r="H610" s="416">
        <v>36500</v>
      </c>
      <c r="I610" s="11">
        <v>0</v>
      </c>
      <c r="J610" s="22"/>
    </row>
    <row r="611" spans="1:10" ht="51.75">
      <c r="A611" s="155"/>
      <c r="B611" s="279"/>
      <c r="C611" s="160"/>
      <c r="D611" s="484" t="s">
        <v>1364</v>
      </c>
      <c r="E611" s="484"/>
      <c r="F611" s="38">
        <v>2018</v>
      </c>
      <c r="G611" s="491" t="s">
        <v>2164</v>
      </c>
      <c r="H611" s="416">
        <v>37100</v>
      </c>
      <c r="I611" s="11">
        <v>0</v>
      </c>
      <c r="J611" s="22"/>
    </row>
    <row r="612" spans="1:10" ht="51.75">
      <c r="A612" s="155"/>
      <c r="B612" s="279"/>
      <c r="C612" s="160"/>
      <c r="D612" s="484" t="s">
        <v>542</v>
      </c>
      <c r="E612" s="38">
        <v>1</v>
      </c>
      <c r="F612" s="38">
        <v>2018</v>
      </c>
      <c r="G612" s="491" t="s">
        <v>2164</v>
      </c>
      <c r="H612" s="416">
        <v>27000</v>
      </c>
      <c r="I612" s="11">
        <v>0</v>
      </c>
      <c r="J612" s="22"/>
    </row>
    <row r="613" spans="1:10" ht="51.75">
      <c r="A613" s="155"/>
      <c r="B613" s="279"/>
      <c r="C613" s="160"/>
      <c r="D613" s="484" t="s">
        <v>1270</v>
      </c>
      <c r="E613" s="38">
        <v>1</v>
      </c>
      <c r="F613" s="38">
        <v>2018</v>
      </c>
      <c r="G613" s="491" t="s">
        <v>2164</v>
      </c>
      <c r="H613" s="416">
        <v>19489</v>
      </c>
      <c r="I613" s="11">
        <v>0</v>
      </c>
      <c r="J613" s="22"/>
    </row>
    <row r="614" spans="1:10" ht="51.75">
      <c r="A614" s="155"/>
      <c r="B614" s="279"/>
      <c r="C614" s="160"/>
      <c r="D614" s="84" t="s">
        <v>1244</v>
      </c>
      <c r="E614" s="484"/>
      <c r="F614" s="38">
        <v>2018</v>
      </c>
      <c r="G614" s="491" t="s">
        <v>2164</v>
      </c>
      <c r="H614" s="416">
        <v>42249</v>
      </c>
      <c r="I614" s="11">
        <v>8801.7800000000007</v>
      </c>
      <c r="J614" s="22"/>
    </row>
    <row r="615" spans="1:10" ht="51.75">
      <c r="A615" s="155"/>
      <c r="B615" s="189"/>
      <c r="C615" s="160"/>
      <c r="D615" s="484" t="s">
        <v>892</v>
      </c>
      <c r="E615" s="38">
        <v>1</v>
      </c>
      <c r="F615" s="38">
        <v>2014</v>
      </c>
      <c r="G615" s="491" t="s">
        <v>2164</v>
      </c>
      <c r="H615" s="416">
        <v>13000</v>
      </c>
      <c r="I615" s="11">
        <v>0</v>
      </c>
      <c r="J615" s="22"/>
    </row>
    <row r="616" spans="1:10" ht="68.25" customHeight="1">
      <c r="A616" s="155"/>
      <c r="B616" s="279"/>
      <c r="C616" s="160"/>
      <c r="D616" s="484" t="s">
        <v>853</v>
      </c>
      <c r="E616" s="38">
        <v>1</v>
      </c>
      <c r="F616" s="38">
        <v>2013</v>
      </c>
      <c r="G616" s="491" t="s">
        <v>2164</v>
      </c>
      <c r="H616" s="416">
        <v>153440</v>
      </c>
      <c r="I616" s="11">
        <v>14780.74</v>
      </c>
      <c r="J616" s="22"/>
    </row>
    <row r="617" spans="1:10" ht="70.5" customHeight="1">
      <c r="A617" s="155"/>
      <c r="B617" s="189"/>
      <c r="C617" s="160"/>
      <c r="D617" s="484" t="s">
        <v>14</v>
      </c>
      <c r="E617" s="38">
        <v>1</v>
      </c>
      <c r="F617" s="38">
        <v>2014</v>
      </c>
      <c r="G617" s="491" t="s">
        <v>2164</v>
      </c>
      <c r="H617" s="416">
        <v>15115</v>
      </c>
      <c r="I617" s="11">
        <v>0</v>
      </c>
      <c r="J617" s="22"/>
    </row>
    <row r="618" spans="1:10" ht="66" customHeight="1">
      <c r="A618" s="155"/>
      <c r="B618" s="189"/>
      <c r="C618" s="160"/>
      <c r="D618" s="52" t="s">
        <v>854</v>
      </c>
      <c r="E618" s="38"/>
      <c r="F618" s="38">
        <v>2014</v>
      </c>
      <c r="G618" s="491" t="s">
        <v>2164</v>
      </c>
      <c r="H618" s="416">
        <v>75071.48</v>
      </c>
      <c r="I618" s="11">
        <v>0</v>
      </c>
      <c r="J618" s="22"/>
    </row>
    <row r="619" spans="1:10" ht="51.75">
      <c r="A619" s="155"/>
      <c r="B619" s="279"/>
      <c r="C619" s="160"/>
      <c r="D619" s="484" t="s">
        <v>678</v>
      </c>
      <c r="E619" s="38">
        <v>1</v>
      </c>
      <c r="F619" s="38">
        <v>2012</v>
      </c>
      <c r="G619" s="491" t="s">
        <v>2164</v>
      </c>
      <c r="H619" s="416">
        <v>18000</v>
      </c>
      <c r="I619" s="11">
        <v>0</v>
      </c>
      <c r="J619" s="22"/>
    </row>
    <row r="620" spans="1:10" ht="51.75">
      <c r="A620" s="155"/>
      <c r="B620" s="279"/>
      <c r="C620" s="160"/>
      <c r="D620" s="484" t="s">
        <v>26</v>
      </c>
      <c r="E620" s="38">
        <v>1</v>
      </c>
      <c r="F620" s="38">
        <v>2012</v>
      </c>
      <c r="G620" s="491" t="s">
        <v>2164</v>
      </c>
      <c r="H620" s="416">
        <v>25000</v>
      </c>
      <c r="I620" s="11">
        <v>0</v>
      </c>
      <c r="J620" s="22"/>
    </row>
    <row r="621" spans="1:10" ht="51.75">
      <c r="A621" s="179"/>
      <c r="B621" s="56"/>
      <c r="C621" s="160"/>
      <c r="D621" s="99" t="s">
        <v>251</v>
      </c>
      <c r="E621" s="38"/>
      <c r="F621" s="24">
        <v>2008</v>
      </c>
      <c r="G621" s="491" t="s">
        <v>2164</v>
      </c>
      <c r="H621" s="415">
        <v>49254</v>
      </c>
      <c r="I621" s="59">
        <v>0</v>
      </c>
      <c r="J621" s="22"/>
    </row>
    <row r="622" spans="1:10" ht="51.75">
      <c r="A622" s="179">
        <v>1489</v>
      </c>
      <c r="B622" s="56"/>
      <c r="C622" s="160"/>
      <c r="D622" s="99" t="s">
        <v>252</v>
      </c>
      <c r="E622" s="38"/>
      <c r="F622" s="24" t="s">
        <v>132</v>
      </c>
      <c r="G622" s="491" t="s">
        <v>2164</v>
      </c>
      <c r="H622" s="415">
        <v>16476.93</v>
      </c>
      <c r="I622" s="59">
        <v>0</v>
      </c>
      <c r="J622" s="22"/>
    </row>
    <row r="623" spans="1:10" ht="51.75">
      <c r="A623" s="179">
        <v>1490</v>
      </c>
      <c r="B623" s="56"/>
      <c r="C623" s="160"/>
      <c r="D623" s="99" t="s">
        <v>253</v>
      </c>
      <c r="E623" s="38"/>
      <c r="F623" s="24" t="s">
        <v>132</v>
      </c>
      <c r="G623" s="491" t="s">
        <v>2164</v>
      </c>
      <c r="H623" s="415">
        <v>20861.79</v>
      </c>
      <c r="I623" s="59">
        <v>0</v>
      </c>
      <c r="J623" s="22"/>
    </row>
    <row r="624" spans="1:10" ht="51.75">
      <c r="A624" s="179">
        <v>1491</v>
      </c>
      <c r="B624" s="56"/>
      <c r="C624" s="160"/>
      <c r="D624" s="52" t="s">
        <v>254</v>
      </c>
      <c r="E624" s="38"/>
      <c r="F624" s="24">
        <v>2007</v>
      </c>
      <c r="G624" s="491" t="s">
        <v>2164</v>
      </c>
      <c r="H624" s="415">
        <v>25447.23</v>
      </c>
      <c r="I624" s="59">
        <v>0</v>
      </c>
      <c r="J624" s="22"/>
    </row>
    <row r="625" spans="1:10" ht="51.75">
      <c r="A625" s="179"/>
      <c r="B625" s="56"/>
      <c r="C625" s="160"/>
      <c r="D625" s="52" t="s">
        <v>255</v>
      </c>
      <c r="E625" s="38"/>
      <c r="F625" s="24">
        <v>2008</v>
      </c>
      <c r="G625" s="491" t="s">
        <v>2164</v>
      </c>
      <c r="H625" s="415">
        <v>15930</v>
      </c>
      <c r="I625" s="59">
        <v>0</v>
      </c>
      <c r="J625" s="22"/>
    </row>
    <row r="626" spans="1:10" ht="51.75">
      <c r="A626" s="179"/>
      <c r="B626" s="56"/>
      <c r="C626" s="160"/>
      <c r="D626" s="52" t="s">
        <v>256</v>
      </c>
      <c r="E626" s="38"/>
      <c r="F626" s="24">
        <v>2010</v>
      </c>
      <c r="G626" s="491" t="s">
        <v>2164</v>
      </c>
      <c r="H626" s="415">
        <v>11100</v>
      </c>
      <c r="I626" s="59">
        <v>0</v>
      </c>
      <c r="J626" s="22"/>
    </row>
    <row r="627" spans="1:10" ht="51.75">
      <c r="A627" s="179"/>
      <c r="B627" s="56"/>
      <c r="C627" s="160"/>
      <c r="D627" s="52" t="s">
        <v>190</v>
      </c>
      <c r="E627" s="149">
        <v>10</v>
      </c>
      <c r="F627" s="24">
        <v>2008</v>
      </c>
      <c r="G627" s="491" t="s">
        <v>2164</v>
      </c>
      <c r="H627" s="415">
        <v>148500</v>
      </c>
      <c r="I627" s="59">
        <v>0</v>
      </c>
      <c r="J627" s="22"/>
    </row>
    <row r="628" spans="1:10" ht="51.75">
      <c r="A628" s="179">
        <v>1492</v>
      </c>
      <c r="B628" s="56"/>
      <c r="C628" s="160"/>
      <c r="D628" s="99" t="s">
        <v>257</v>
      </c>
      <c r="E628" s="38"/>
      <c r="F628" s="24" t="s">
        <v>122</v>
      </c>
      <c r="G628" s="491" t="s">
        <v>2164</v>
      </c>
      <c r="H628" s="415">
        <v>147180.24</v>
      </c>
      <c r="I628" s="59">
        <v>0</v>
      </c>
      <c r="J628" s="22"/>
    </row>
    <row r="629" spans="1:10" ht="51.75">
      <c r="A629" s="179">
        <v>1493</v>
      </c>
      <c r="B629" s="56"/>
      <c r="C629" s="160"/>
      <c r="D629" s="99" t="s">
        <v>257</v>
      </c>
      <c r="E629" s="38"/>
      <c r="F629" s="24" t="s">
        <v>122</v>
      </c>
      <c r="G629" s="491" t="s">
        <v>2164</v>
      </c>
      <c r="H629" s="415">
        <v>147180.24</v>
      </c>
      <c r="I629" s="59">
        <v>0</v>
      </c>
      <c r="J629" s="22"/>
    </row>
    <row r="630" spans="1:10" ht="51.75">
      <c r="A630" s="179">
        <v>1494</v>
      </c>
      <c r="B630" s="56"/>
      <c r="C630" s="160"/>
      <c r="D630" s="99" t="s">
        <v>258</v>
      </c>
      <c r="E630" s="38"/>
      <c r="F630" s="24" t="s">
        <v>122</v>
      </c>
      <c r="G630" s="491" t="s">
        <v>2164</v>
      </c>
      <c r="H630" s="415">
        <v>73589.759999999995</v>
      </c>
      <c r="I630" s="59">
        <v>0</v>
      </c>
      <c r="J630" s="22"/>
    </row>
    <row r="631" spans="1:10" ht="51.75">
      <c r="A631" s="179">
        <v>1498</v>
      </c>
      <c r="B631" s="56"/>
      <c r="C631" s="160"/>
      <c r="D631" s="99" t="s">
        <v>885</v>
      </c>
      <c r="E631" s="38"/>
      <c r="F631" s="24">
        <v>2013</v>
      </c>
      <c r="G631" s="491" t="s">
        <v>2164</v>
      </c>
      <c r="H631" s="415">
        <v>17878.78</v>
      </c>
      <c r="I631" s="59">
        <v>0</v>
      </c>
      <c r="J631" s="22"/>
    </row>
    <row r="632" spans="1:10" ht="51.75">
      <c r="A632" s="179">
        <v>1500</v>
      </c>
      <c r="B632" s="56"/>
      <c r="C632" s="160"/>
      <c r="D632" s="99" t="s">
        <v>259</v>
      </c>
      <c r="E632" s="38"/>
      <c r="F632" s="24" t="s">
        <v>132</v>
      </c>
      <c r="G632" s="491" t="s">
        <v>2164</v>
      </c>
      <c r="H632" s="415">
        <v>39453.949999999997</v>
      </c>
      <c r="I632" s="59">
        <v>0</v>
      </c>
      <c r="J632" s="22"/>
    </row>
    <row r="633" spans="1:10" ht="51.75">
      <c r="A633" s="179"/>
      <c r="B633" s="56"/>
      <c r="C633" s="160"/>
      <c r="D633" s="99" t="s">
        <v>584</v>
      </c>
      <c r="E633" s="38"/>
      <c r="F633" s="24">
        <v>2011</v>
      </c>
      <c r="G633" s="491" t="s">
        <v>2164</v>
      </c>
      <c r="H633" s="415">
        <v>99990</v>
      </c>
      <c r="I633" s="59">
        <v>0</v>
      </c>
      <c r="J633" s="22"/>
    </row>
    <row r="634" spans="1:10" ht="51.75">
      <c r="A634" s="179"/>
      <c r="B634" s="56"/>
      <c r="C634" s="160"/>
      <c r="D634" s="99" t="s">
        <v>259</v>
      </c>
      <c r="E634" s="38"/>
      <c r="F634" s="24">
        <v>2010</v>
      </c>
      <c r="G634" s="491" t="s">
        <v>2164</v>
      </c>
      <c r="H634" s="415">
        <v>16780</v>
      </c>
      <c r="I634" s="59">
        <v>0</v>
      </c>
      <c r="J634" s="22"/>
    </row>
    <row r="635" spans="1:10" ht="51.75">
      <c r="A635" s="179"/>
      <c r="B635" s="56"/>
      <c r="C635" s="160"/>
      <c r="D635" s="99" t="s">
        <v>200</v>
      </c>
      <c r="E635" s="38"/>
      <c r="F635" s="24">
        <v>2010</v>
      </c>
      <c r="G635" s="491" t="s">
        <v>2164</v>
      </c>
      <c r="H635" s="415">
        <v>16780</v>
      </c>
      <c r="I635" s="59">
        <v>0</v>
      </c>
      <c r="J635" s="22"/>
    </row>
    <row r="636" spans="1:10" ht="51.75">
      <c r="A636" s="179"/>
      <c r="B636" s="56"/>
      <c r="C636" s="160"/>
      <c r="D636" s="99" t="s">
        <v>200</v>
      </c>
      <c r="E636" s="38"/>
      <c r="F636" s="82">
        <v>40246</v>
      </c>
      <c r="G636" s="491" t="s">
        <v>2164</v>
      </c>
      <c r="H636" s="415">
        <v>16705</v>
      </c>
      <c r="I636" s="59">
        <v>0</v>
      </c>
      <c r="J636" s="22"/>
    </row>
    <row r="637" spans="1:10" ht="51.75">
      <c r="A637" s="179"/>
      <c r="B637" s="56"/>
      <c r="C637" s="160"/>
      <c r="D637" s="99" t="s">
        <v>260</v>
      </c>
      <c r="E637" s="38"/>
      <c r="F637" s="82">
        <v>40268</v>
      </c>
      <c r="G637" s="491" t="s">
        <v>2164</v>
      </c>
      <c r="H637" s="415">
        <v>15647</v>
      </c>
      <c r="I637" s="59">
        <v>0</v>
      </c>
      <c r="J637" s="22"/>
    </row>
    <row r="638" spans="1:10" ht="51.75">
      <c r="A638" s="179"/>
      <c r="B638" s="56"/>
      <c r="C638" s="160"/>
      <c r="D638" s="99" t="s">
        <v>261</v>
      </c>
      <c r="E638" s="38"/>
      <c r="F638" s="82">
        <v>40246</v>
      </c>
      <c r="G638" s="491" t="s">
        <v>2164</v>
      </c>
      <c r="H638" s="415">
        <v>21188</v>
      </c>
      <c r="I638" s="59">
        <v>0</v>
      </c>
      <c r="J638" s="22"/>
    </row>
    <row r="639" spans="1:10" ht="51.75">
      <c r="A639" s="179"/>
      <c r="B639" s="56"/>
      <c r="C639" s="160"/>
      <c r="D639" s="99" t="s">
        <v>261</v>
      </c>
      <c r="E639" s="38"/>
      <c r="F639" s="82">
        <v>40246</v>
      </c>
      <c r="G639" s="491" t="s">
        <v>2164</v>
      </c>
      <c r="H639" s="415">
        <v>20299</v>
      </c>
      <c r="I639" s="59">
        <v>0</v>
      </c>
      <c r="J639" s="22"/>
    </row>
    <row r="640" spans="1:10" ht="51.75">
      <c r="A640" s="179"/>
      <c r="B640" s="56"/>
      <c r="C640" s="160"/>
      <c r="D640" s="99" t="s">
        <v>261</v>
      </c>
      <c r="E640" s="38"/>
      <c r="F640" s="82">
        <v>40246</v>
      </c>
      <c r="G640" s="491" t="s">
        <v>2164</v>
      </c>
      <c r="H640" s="415">
        <v>21188</v>
      </c>
      <c r="I640" s="59">
        <v>0</v>
      </c>
      <c r="J640" s="22"/>
    </row>
    <row r="641" spans="1:10" ht="51.75">
      <c r="A641" s="179">
        <v>1501</v>
      </c>
      <c r="B641" s="56"/>
      <c r="C641" s="160"/>
      <c r="D641" s="99" t="s">
        <v>262</v>
      </c>
      <c r="E641" s="38"/>
      <c r="F641" s="24" t="s">
        <v>122</v>
      </c>
      <c r="G641" s="491" t="s">
        <v>2164</v>
      </c>
      <c r="H641" s="415">
        <v>13322.1</v>
      </c>
      <c r="I641" s="59">
        <v>0</v>
      </c>
      <c r="J641" s="22"/>
    </row>
    <row r="642" spans="1:10" ht="51.75">
      <c r="A642" s="179">
        <v>1504</v>
      </c>
      <c r="B642" s="56"/>
      <c r="C642" s="160"/>
      <c r="D642" s="99" t="s">
        <v>263</v>
      </c>
      <c r="E642" s="38"/>
      <c r="F642" s="24" t="s">
        <v>69</v>
      </c>
      <c r="G642" s="491" t="s">
        <v>2164</v>
      </c>
      <c r="H642" s="415">
        <v>33469</v>
      </c>
      <c r="I642" s="59">
        <v>0</v>
      </c>
      <c r="J642" s="22"/>
    </row>
    <row r="643" spans="1:10" ht="51.75">
      <c r="A643" s="179">
        <v>1522</v>
      </c>
      <c r="B643" s="56"/>
      <c r="C643" s="160"/>
      <c r="D643" s="99" t="s">
        <v>373</v>
      </c>
      <c r="E643" s="38"/>
      <c r="F643" s="24" t="s">
        <v>132</v>
      </c>
      <c r="G643" s="491" t="s">
        <v>2164</v>
      </c>
      <c r="H643" s="415">
        <v>19176.080000000002</v>
      </c>
      <c r="I643" s="59">
        <v>0</v>
      </c>
      <c r="J643" s="22"/>
    </row>
    <row r="644" spans="1:10" ht="51.75">
      <c r="A644" s="179"/>
      <c r="B644" s="56"/>
      <c r="C644" s="160"/>
      <c r="D644" s="99" t="s">
        <v>886</v>
      </c>
      <c r="E644" s="38"/>
      <c r="F644" s="24">
        <v>1980</v>
      </c>
      <c r="G644" s="491" t="s">
        <v>2164</v>
      </c>
      <c r="H644" s="415">
        <v>17000</v>
      </c>
      <c r="I644" s="59">
        <v>0</v>
      </c>
      <c r="J644" s="22"/>
    </row>
    <row r="645" spans="1:10" ht="51.75">
      <c r="A645" s="179">
        <v>1526</v>
      </c>
      <c r="B645" s="56"/>
      <c r="C645" s="160"/>
      <c r="D645" s="99" t="s">
        <v>265</v>
      </c>
      <c r="E645" s="38"/>
      <c r="F645" s="24" t="s">
        <v>132</v>
      </c>
      <c r="G645" s="491" t="s">
        <v>2164</v>
      </c>
      <c r="H645" s="415">
        <v>41323.919999999998</v>
      </c>
      <c r="I645" s="59">
        <v>0</v>
      </c>
      <c r="J645" s="22"/>
    </row>
    <row r="646" spans="1:10" ht="51.75">
      <c r="A646" s="179">
        <v>1534</v>
      </c>
      <c r="B646" s="56"/>
      <c r="C646" s="160"/>
      <c r="D646" s="52" t="s">
        <v>268</v>
      </c>
      <c r="E646" s="38"/>
      <c r="F646" s="83" t="s">
        <v>267</v>
      </c>
      <c r="G646" s="491" t="s">
        <v>2164</v>
      </c>
      <c r="H646" s="415">
        <v>18000</v>
      </c>
      <c r="I646" s="59">
        <v>0</v>
      </c>
      <c r="J646" s="22"/>
    </row>
    <row r="647" spans="1:10" ht="51.75">
      <c r="A647" s="179">
        <v>1536</v>
      </c>
      <c r="B647" s="56"/>
      <c r="C647" s="160"/>
      <c r="D647" s="52" t="s">
        <v>269</v>
      </c>
      <c r="E647" s="38"/>
      <c r="F647" s="83" t="s">
        <v>267</v>
      </c>
      <c r="G647" s="491" t="s">
        <v>2164</v>
      </c>
      <c r="H647" s="415">
        <v>12000</v>
      </c>
      <c r="I647" s="59">
        <v>0</v>
      </c>
      <c r="J647" s="22"/>
    </row>
    <row r="648" spans="1:10" ht="51.75">
      <c r="A648" s="179"/>
      <c r="B648" s="56"/>
      <c r="C648" s="160"/>
      <c r="D648" s="52" t="s">
        <v>1131</v>
      </c>
      <c r="E648" s="38"/>
      <c r="F648" s="83" t="s">
        <v>1065</v>
      </c>
      <c r="G648" s="491" t="s">
        <v>2164</v>
      </c>
      <c r="H648" s="415">
        <v>38955</v>
      </c>
      <c r="I648" s="59">
        <v>0</v>
      </c>
      <c r="J648" s="22"/>
    </row>
    <row r="649" spans="1:10" ht="51.75">
      <c r="A649" s="179"/>
      <c r="B649" s="56"/>
      <c r="C649" s="160"/>
      <c r="D649" s="52" t="s">
        <v>236</v>
      </c>
      <c r="E649" s="38"/>
      <c r="F649" s="83" t="s">
        <v>1065</v>
      </c>
      <c r="G649" s="491" t="s">
        <v>2164</v>
      </c>
      <c r="H649" s="415">
        <v>34117</v>
      </c>
      <c r="I649" s="59">
        <v>0</v>
      </c>
      <c r="J649" s="22"/>
    </row>
    <row r="650" spans="1:10" ht="51.75">
      <c r="A650" s="179"/>
      <c r="B650" s="56"/>
      <c r="C650" s="160"/>
      <c r="D650" s="52" t="s">
        <v>1132</v>
      </c>
      <c r="E650" s="38"/>
      <c r="F650" s="83" t="s">
        <v>1065</v>
      </c>
      <c r="G650" s="491" t="s">
        <v>2164</v>
      </c>
      <c r="H650" s="415">
        <v>27117.8</v>
      </c>
      <c r="I650" s="59">
        <v>0</v>
      </c>
      <c r="J650" s="22"/>
    </row>
    <row r="651" spans="1:10" ht="51.75">
      <c r="A651" s="179"/>
      <c r="B651" s="56"/>
      <c r="C651" s="160"/>
      <c r="D651" s="52" t="s">
        <v>1133</v>
      </c>
      <c r="E651" s="38"/>
      <c r="F651" s="83" t="s">
        <v>1065</v>
      </c>
      <c r="G651" s="491" t="s">
        <v>2164</v>
      </c>
      <c r="H651" s="415">
        <v>10473.75</v>
      </c>
      <c r="I651" s="59">
        <v>0</v>
      </c>
      <c r="J651" s="22"/>
    </row>
    <row r="652" spans="1:10" ht="51.75">
      <c r="A652" s="179"/>
      <c r="B652" s="56"/>
      <c r="C652" s="160"/>
      <c r="D652" s="52" t="s">
        <v>344</v>
      </c>
      <c r="E652" s="38"/>
      <c r="F652" s="83" t="s">
        <v>1240</v>
      </c>
      <c r="G652" s="491" t="s">
        <v>2164</v>
      </c>
      <c r="H652" s="415">
        <v>27000</v>
      </c>
      <c r="I652" s="59">
        <v>0</v>
      </c>
      <c r="J652" s="22"/>
    </row>
    <row r="653" spans="1:10" ht="51.75">
      <c r="A653" s="179"/>
      <c r="B653" s="56"/>
      <c r="C653" s="160"/>
      <c r="D653" s="52" t="s">
        <v>1368</v>
      </c>
      <c r="E653" s="38"/>
      <c r="F653" s="83" t="s">
        <v>1240</v>
      </c>
      <c r="G653" s="491" t="s">
        <v>2164</v>
      </c>
      <c r="H653" s="415">
        <v>177777</v>
      </c>
      <c r="I653" s="59">
        <v>133332.75</v>
      </c>
      <c r="J653" s="22"/>
    </row>
    <row r="654" spans="1:10" ht="51.75">
      <c r="A654" s="179"/>
      <c r="B654" s="56"/>
      <c r="C654" s="160"/>
      <c r="D654" s="52" t="s">
        <v>1369</v>
      </c>
      <c r="E654" s="38"/>
      <c r="F654" s="83" t="s">
        <v>1240</v>
      </c>
      <c r="G654" s="491" t="s">
        <v>2164</v>
      </c>
      <c r="H654" s="415">
        <v>57600</v>
      </c>
      <c r="I654" s="59">
        <v>57600</v>
      </c>
      <c r="J654" s="22"/>
    </row>
    <row r="655" spans="1:10">
      <c r="A655" s="179"/>
      <c r="B655" s="108" t="s">
        <v>3</v>
      </c>
      <c r="C655" s="180"/>
      <c r="D655" s="180"/>
      <c r="E655" s="30"/>
      <c r="F655" s="30"/>
      <c r="G655" s="37"/>
      <c r="H655" s="211">
        <f>SUM(H599:H654)</f>
        <v>2271383.6100000003</v>
      </c>
      <c r="I655" s="12">
        <f>SUM(I599:I654)</f>
        <v>375169.47</v>
      </c>
      <c r="J655" s="22"/>
    </row>
    <row r="656" spans="1:10" ht="12.75" customHeight="1">
      <c r="A656" s="216"/>
      <c r="B656" s="136"/>
      <c r="C656" s="552" t="s">
        <v>1134</v>
      </c>
      <c r="D656" s="553"/>
      <c r="E656" s="554"/>
      <c r="F656" s="30"/>
      <c r="G656" s="413"/>
      <c r="H656" s="19"/>
      <c r="I656" s="160"/>
      <c r="J656" s="22"/>
    </row>
    <row r="657" spans="1:10" ht="77.25" customHeight="1">
      <c r="A657" s="179"/>
      <c r="B657" s="431"/>
      <c r="C657" s="505"/>
      <c r="D657" s="222" t="s">
        <v>234</v>
      </c>
      <c r="E657" s="249"/>
      <c r="F657" s="123">
        <v>2018</v>
      </c>
      <c r="G657" s="506" t="s">
        <v>2164</v>
      </c>
      <c r="H657" s="507">
        <v>58583.85</v>
      </c>
      <c r="I657" s="72">
        <v>49517.33</v>
      </c>
      <c r="J657" s="22"/>
    </row>
    <row r="658" spans="1:10" ht="72" customHeight="1">
      <c r="A658" s="179"/>
      <c r="B658" s="431"/>
      <c r="C658" s="505"/>
      <c r="D658" s="222" t="s">
        <v>234</v>
      </c>
      <c r="E658" s="249"/>
      <c r="F658" s="123">
        <v>2018</v>
      </c>
      <c r="G658" s="506" t="s">
        <v>2164</v>
      </c>
      <c r="H658" s="507">
        <v>58583.85</v>
      </c>
      <c r="I658" s="151">
        <v>49517.33</v>
      </c>
      <c r="J658" s="22"/>
    </row>
    <row r="659" spans="1:10" ht="72" customHeight="1">
      <c r="A659" s="216"/>
      <c r="B659" s="432"/>
      <c r="C659" s="505"/>
      <c r="D659" s="222" t="s">
        <v>891</v>
      </c>
      <c r="E659" s="123"/>
      <c r="F659" s="123">
        <v>2014</v>
      </c>
      <c r="G659" s="506" t="s">
        <v>2164</v>
      </c>
      <c r="H659" s="507">
        <v>18359.5</v>
      </c>
      <c r="I659" s="433">
        <v>0</v>
      </c>
      <c r="J659" s="22"/>
    </row>
    <row r="660" spans="1:10" ht="68.25" customHeight="1">
      <c r="A660" s="216"/>
      <c r="B660" s="431"/>
      <c r="C660" s="505"/>
      <c r="D660" s="222" t="s">
        <v>890</v>
      </c>
      <c r="E660" s="249"/>
      <c r="F660" s="123">
        <v>2013</v>
      </c>
      <c r="G660" s="506" t="s">
        <v>2164</v>
      </c>
      <c r="H660" s="507">
        <v>178858.08</v>
      </c>
      <c r="I660" s="72">
        <v>0</v>
      </c>
      <c r="J660" s="22"/>
    </row>
    <row r="661" spans="1:10" ht="69" customHeight="1">
      <c r="A661" s="216"/>
      <c r="B661" s="431"/>
      <c r="C661" s="505"/>
      <c r="D661" s="222" t="s">
        <v>887</v>
      </c>
      <c r="E661" s="123"/>
      <c r="F661" s="123">
        <v>2013</v>
      </c>
      <c r="G661" s="506" t="s">
        <v>2164</v>
      </c>
      <c r="H661" s="507">
        <v>15100</v>
      </c>
      <c r="I661" s="72">
        <v>0</v>
      </c>
      <c r="J661" s="22"/>
    </row>
    <row r="662" spans="1:10" ht="65.25" customHeight="1">
      <c r="A662" s="216"/>
      <c r="B662" s="431"/>
      <c r="C662" s="505"/>
      <c r="D662" s="222" t="s">
        <v>888</v>
      </c>
      <c r="E662" s="123"/>
      <c r="F662" s="123">
        <v>2013</v>
      </c>
      <c r="G662" s="506" t="s">
        <v>2164</v>
      </c>
      <c r="H662" s="507">
        <v>13500</v>
      </c>
      <c r="I662" s="72">
        <v>13500</v>
      </c>
      <c r="J662" s="22"/>
    </row>
    <row r="663" spans="1:10" ht="68.25" customHeight="1">
      <c r="A663" s="216"/>
      <c r="B663" s="431"/>
      <c r="C663" s="505"/>
      <c r="D663" s="222" t="s">
        <v>889</v>
      </c>
      <c r="E663" s="249"/>
      <c r="F663" s="123">
        <v>2013</v>
      </c>
      <c r="G663" s="506" t="s">
        <v>2164</v>
      </c>
      <c r="H663" s="507">
        <v>15667.5</v>
      </c>
      <c r="I663" s="72">
        <v>15667.5</v>
      </c>
      <c r="J663" s="22"/>
    </row>
    <row r="664" spans="1:10" ht="69" customHeight="1">
      <c r="A664" s="216"/>
      <c r="B664" s="432"/>
      <c r="C664" s="505"/>
      <c r="D664" s="222" t="s">
        <v>855</v>
      </c>
      <c r="E664" s="123"/>
      <c r="F664" s="123">
        <v>2014</v>
      </c>
      <c r="G664" s="506" t="s">
        <v>2164</v>
      </c>
      <c r="H664" s="507">
        <v>22680</v>
      </c>
      <c r="I664" s="72">
        <v>0</v>
      </c>
      <c r="J664" s="22"/>
    </row>
    <row r="665" spans="1:10" ht="51">
      <c r="A665" s="179"/>
      <c r="B665" s="56"/>
      <c r="C665" s="505"/>
      <c r="D665" s="99" t="s">
        <v>271</v>
      </c>
      <c r="E665" s="111"/>
      <c r="F665" s="24">
        <v>2009</v>
      </c>
      <c r="G665" s="506" t="s">
        <v>2164</v>
      </c>
      <c r="H665" s="415">
        <v>153077</v>
      </c>
      <c r="I665" s="59">
        <v>0</v>
      </c>
      <c r="J665" s="22"/>
    </row>
    <row r="666" spans="1:10" ht="51">
      <c r="A666" s="179">
        <v>1546</v>
      </c>
      <c r="B666" s="56"/>
      <c r="C666" s="505"/>
      <c r="D666" s="52" t="s">
        <v>234</v>
      </c>
      <c r="E666" s="111">
        <v>1</v>
      </c>
      <c r="F666" s="24" t="s">
        <v>272</v>
      </c>
      <c r="G666" s="506" t="s">
        <v>2164</v>
      </c>
      <c r="H666" s="415">
        <v>13134.34</v>
      </c>
      <c r="I666" s="89">
        <v>0</v>
      </c>
      <c r="J666" s="22"/>
    </row>
    <row r="667" spans="1:10" ht="51">
      <c r="A667" s="179">
        <v>1550</v>
      </c>
      <c r="B667" s="56"/>
      <c r="C667" s="505"/>
      <c r="D667" s="52" t="s">
        <v>273</v>
      </c>
      <c r="E667" s="111">
        <v>1</v>
      </c>
      <c r="F667" s="24">
        <v>2007</v>
      </c>
      <c r="G667" s="506" t="s">
        <v>2164</v>
      </c>
      <c r="H667" s="415">
        <v>236400</v>
      </c>
      <c r="I667" s="89">
        <v>0</v>
      </c>
      <c r="J667" s="22"/>
    </row>
    <row r="668" spans="1:10" ht="51">
      <c r="A668" s="179"/>
      <c r="B668" s="56"/>
      <c r="C668" s="505"/>
      <c r="D668" s="52" t="s">
        <v>275</v>
      </c>
      <c r="E668" s="111">
        <v>2</v>
      </c>
      <c r="F668" s="24">
        <v>2008</v>
      </c>
      <c r="G668" s="506" t="s">
        <v>2164</v>
      </c>
      <c r="H668" s="415">
        <v>11000</v>
      </c>
      <c r="I668" s="89">
        <v>0</v>
      </c>
      <c r="J668" s="22"/>
    </row>
    <row r="669" spans="1:10" s="5" customFormat="1" ht="69" customHeight="1">
      <c r="A669" s="179"/>
      <c r="B669" s="147"/>
      <c r="C669" s="249"/>
      <c r="D669" s="99" t="s">
        <v>276</v>
      </c>
      <c r="E669" s="24">
        <v>1</v>
      </c>
      <c r="F669" s="24">
        <v>2008</v>
      </c>
      <c r="G669" s="506" t="s">
        <v>2164</v>
      </c>
      <c r="H669" s="415">
        <v>10000</v>
      </c>
      <c r="I669" s="133">
        <v>0</v>
      </c>
      <c r="J669" s="6"/>
    </row>
    <row r="670" spans="1:10" s="5" customFormat="1" ht="51">
      <c r="A670" s="179"/>
      <c r="B670" s="56"/>
      <c r="C670" s="249"/>
      <c r="D670" s="52" t="s">
        <v>586</v>
      </c>
      <c r="E670" s="24">
        <v>1</v>
      </c>
      <c r="F670" s="24">
        <v>2011</v>
      </c>
      <c r="G670" s="506" t="s">
        <v>2164</v>
      </c>
      <c r="H670" s="415">
        <v>11700</v>
      </c>
      <c r="I670" s="133">
        <v>0</v>
      </c>
      <c r="J670" s="6"/>
    </row>
    <row r="671" spans="1:10" s="5" customFormat="1" ht="51">
      <c r="A671" s="179"/>
      <c r="B671" s="56"/>
      <c r="C671" s="249"/>
      <c r="D671" s="52" t="s">
        <v>167</v>
      </c>
      <c r="E671" s="24">
        <v>1</v>
      </c>
      <c r="F671" s="24">
        <v>2011</v>
      </c>
      <c r="G671" s="506" t="s">
        <v>2164</v>
      </c>
      <c r="H671" s="415">
        <v>13300</v>
      </c>
      <c r="I671" s="133">
        <v>0</v>
      </c>
      <c r="J671" s="6"/>
    </row>
    <row r="672" spans="1:10" s="5" customFormat="1" ht="51">
      <c r="A672" s="179"/>
      <c r="B672" s="56"/>
      <c r="C672" s="249"/>
      <c r="D672" s="52" t="s">
        <v>205</v>
      </c>
      <c r="E672" s="24">
        <v>1</v>
      </c>
      <c r="F672" s="24">
        <v>2012</v>
      </c>
      <c r="G672" s="506" t="s">
        <v>2164</v>
      </c>
      <c r="H672" s="415">
        <v>31765</v>
      </c>
      <c r="I672" s="133">
        <v>0</v>
      </c>
      <c r="J672" s="6"/>
    </row>
    <row r="673" spans="1:10" s="5" customFormat="1" ht="51">
      <c r="A673" s="179"/>
      <c r="B673" s="56"/>
      <c r="C673" s="249"/>
      <c r="D673" s="52" t="s">
        <v>249</v>
      </c>
      <c r="E673" s="24">
        <v>1</v>
      </c>
      <c r="F673" s="24">
        <v>2012</v>
      </c>
      <c r="G673" s="506" t="s">
        <v>2164</v>
      </c>
      <c r="H673" s="415">
        <v>32850</v>
      </c>
      <c r="I673" s="133">
        <v>0</v>
      </c>
      <c r="J673" s="6"/>
    </row>
    <row r="674" spans="1:10" s="5" customFormat="1" ht="51">
      <c r="A674" s="179"/>
      <c r="B674" s="56"/>
      <c r="C674" s="249"/>
      <c r="D674" s="52" t="s">
        <v>144</v>
      </c>
      <c r="E674" s="24">
        <v>1</v>
      </c>
      <c r="F674" s="24">
        <v>2015</v>
      </c>
      <c r="G674" s="506" t="s">
        <v>2164</v>
      </c>
      <c r="H674" s="415">
        <v>40000</v>
      </c>
      <c r="I674" s="133">
        <v>0</v>
      </c>
      <c r="J674" s="6"/>
    </row>
    <row r="675" spans="1:10" s="5" customFormat="1" ht="51">
      <c r="A675" s="179"/>
      <c r="B675" s="56"/>
      <c r="C675" s="249"/>
      <c r="D675" s="52" t="s">
        <v>964</v>
      </c>
      <c r="E675" s="24">
        <v>1</v>
      </c>
      <c r="F675" s="24">
        <v>2016</v>
      </c>
      <c r="G675" s="506" t="s">
        <v>2164</v>
      </c>
      <c r="H675" s="415">
        <v>32816</v>
      </c>
      <c r="I675" s="133">
        <v>0</v>
      </c>
      <c r="J675" s="6"/>
    </row>
    <row r="676" spans="1:10" s="5" customFormat="1" ht="51">
      <c r="A676" s="179"/>
      <c r="B676" s="56"/>
      <c r="C676" s="249"/>
      <c r="D676" s="52" t="s">
        <v>992</v>
      </c>
      <c r="E676" s="24">
        <v>1</v>
      </c>
      <c r="F676" s="24">
        <v>2016</v>
      </c>
      <c r="G676" s="506" t="s">
        <v>2164</v>
      </c>
      <c r="H676" s="415">
        <v>10100</v>
      </c>
      <c r="I676" s="133">
        <v>0</v>
      </c>
      <c r="J676" s="6"/>
    </row>
    <row r="677" spans="1:10" s="5" customFormat="1" ht="51">
      <c r="A677" s="179"/>
      <c r="B677" s="56"/>
      <c r="C677" s="249"/>
      <c r="D677" s="52" t="s">
        <v>989</v>
      </c>
      <c r="E677" s="24">
        <v>1</v>
      </c>
      <c r="F677" s="24">
        <v>2016</v>
      </c>
      <c r="G677" s="506" t="s">
        <v>2164</v>
      </c>
      <c r="H677" s="415">
        <v>12670</v>
      </c>
      <c r="I677" s="133">
        <v>0</v>
      </c>
      <c r="J677" s="6"/>
    </row>
    <row r="678" spans="1:10" s="5" customFormat="1" ht="51">
      <c r="A678" s="179"/>
      <c r="B678" s="56"/>
      <c r="C678" s="249"/>
      <c r="D678" s="52" t="s">
        <v>994</v>
      </c>
      <c r="E678" s="24">
        <v>1</v>
      </c>
      <c r="F678" s="24">
        <v>2016</v>
      </c>
      <c r="G678" s="506" t="s">
        <v>2164</v>
      </c>
      <c r="H678" s="415">
        <v>14580</v>
      </c>
      <c r="I678" s="133">
        <v>0</v>
      </c>
      <c r="J678" s="6"/>
    </row>
    <row r="679" spans="1:10" s="5" customFormat="1" ht="51">
      <c r="A679" s="179"/>
      <c r="B679" s="56"/>
      <c r="C679" s="249"/>
      <c r="D679" s="52" t="s">
        <v>995</v>
      </c>
      <c r="E679" s="24">
        <v>1</v>
      </c>
      <c r="F679" s="24">
        <v>2016</v>
      </c>
      <c r="G679" s="506" t="s">
        <v>2164</v>
      </c>
      <c r="H679" s="415">
        <v>13646.61</v>
      </c>
      <c r="I679" s="133">
        <v>0</v>
      </c>
      <c r="J679" s="6"/>
    </row>
    <row r="680" spans="1:10" s="5" customFormat="1" ht="51">
      <c r="A680" s="179"/>
      <c r="B680" s="56"/>
      <c r="C680" s="249"/>
      <c r="D680" s="52" t="s">
        <v>996</v>
      </c>
      <c r="E680" s="24">
        <v>1</v>
      </c>
      <c r="F680" s="24">
        <v>2016</v>
      </c>
      <c r="G680" s="506" t="s">
        <v>2164</v>
      </c>
      <c r="H680" s="415">
        <v>10818</v>
      </c>
      <c r="I680" s="133">
        <v>0</v>
      </c>
      <c r="J680" s="6"/>
    </row>
    <row r="681" spans="1:10" s="5" customFormat="1" ht="51">
      <c r="A681" s="179"/>
      <c r="B681" s="56"/>
      <c r="C681" s="249"/>
      <c r="D681" s="99" t="s">
        <v>1135</v>
      </c>
      <c r="E681" s="111"/>
      <c r="F681" s="24">
        <v>2017</v>
      </c>
      <c r="G681" s="506" t="s">
        <v>2164</v>
      </c>
      <c r="H681" s="415">
        <v>12340</v>
      </c>
      <c r="I681" s="59">
        <v>0</v>
      </c>
      <c r="J681" s="6"/>
    </row>
    <row r="682" spans="1:10" s="5" customFormat="1" ht="51">
      <c r="A682" s="179"/>
      <c r="B682" s="56"/>
      <c r="C682" s="249"/>
      <c r="D682" s="99" t="s">
        <v>1136</v>
      </c>
      <c r="E682" s="111"/>
      <c r="F682" s="24">
        <v>2017</v>
      </c>
      <c r="G682" s="506" t="s">
        <v>2164</v>
      </c>
      <c r="H682" s="415">
        <v>50000</v>
      </c>
      <c r="I682" s="59">
        <v>50000</v>
      </c>
      <c r="J682" s="6"/>
    </row>
    <row r="683" spans="1:10" s="5" customFormat="1" ht="51">
      <c r="A683" s="179"/>
      <c r="B683" s="56"/>
      <c r="C683" s="249"/>
      <c r="D683" s="99" t="s">
        <v>1181</v>
      </c>
      <c r="E683" s="111"/>
      <c r="F683" s="24">
        <v>2017</v>
      </c>
      <c r="G683" s="506" t="s">
        <v>2164</v>
      </c>
      <c r="H683" s="415">
        <v>16200</v>
      </c>
      <c r="I683" s="59">
        <v>0</v>
      </c>
      <c r="J683" s="6"/>
    </row>
    <row r="684" spans="1:10">
      <c r="A684" s="179"/>
      <c r="B684" s="434"/>
      <c r="C684" s="505"/>
      <c r="D684" s="222"/>
      <c r="E684" s="123"/>
      <c r="F684" s="123"/>
      <c r="G684" s="508"/>
      <c r="H684" s="428">
        <f>SUM(H657:H683)</f>
        <v>1107729.73</v>
      </c>
      <c r="I684" s="101">
        <f>SUM(I657:I683)</f>
        <v>178202.16</v>
      </c>
      <c r="J684" s="22"/>
    </row>
    <row r="685" spans="1:10">
      <c r="A685" s="188"/>
      <c r="B685" s="432"/>
      <c r="C685" s="505"/>
      <c r="D685" s="222" t="s">
        <v>5</v>
      </c>
      <c r="E685" s="123"/>
      <c r="F685" s="123"/>
      <c r="G685" s="435"/>
      <c r="H685" s="433"/>
      <c r="I685" s="505"/>
      <c r="J685" s="22"/>
    </row>
    <row r="686" spans="1:10" ht="51">
      <c r="A686" s="179">
        <v>1607</v>
      </c>
      <c r="B686" s="436"/>
      <c r="C686" s="505"/>
      <c r="D686" s="437" t="s">
        <v>277</v>
      </c>
      <c r="E686" s="123">
        <v>1</v>
      </c>
      <c r="F686" s="438">
        <v>2007</v>
      </c>
      <c r="G686" s="506" t="s">
        <v>2164</v>
      </c>
      <c r="H686" s="435">
        <v>714285</v>
      </c>
      <c r="I686" s="89">
        <v>0</v>
      </c>
      <c r="J686" s="22"/>
    </row>
    <row r="687" spans="1:10" ht="51">
      <c r="A687" s="179">
        <v>1609</v>
      </c>
      <c r="B687" s="436"/>
      <c r="C687" s="505"/>
      <c r="D687" s="437" t="s">
        <v>279</v>
      </c>
      <c r="E687" s="123">
        <v>1</v>
      </c>
      <c r="F687" s="438" t="s">
        <v>122</v>
      </c>
      <c r="G687" s="506" t="s">
        <v>2164</v>
      </c>
      <c r="H687" s="435">
        <v>318933.18</v>
      </c>
      <c r="I687" s="89">
        <v>0</v>
      </c>
      <c r="J687" s="22"/>
    </row>
    <row r="688" spans="1:10" ht="51">
      <c r="A688" s="179"/>
      <c r="B688" s="436"/>
      <c r="C688" s="505"/>
      <c r="D688" s="52" t="s">
        <v>266</v>
      </c>
      <c r="E688" s="111">
        <v>1</v>
      </c>
      <c r="F688" s="83">
        <v>2002</v>
      </c>
      <c r="G688" s="506" t="s">
        <v>2164</v>
      </c>
      <c r="H688" s="415">
        <v>629990.39</v>
      </c>
      <c r="I688" s="59">
        <v>0</v>
      </c>
      <c r="J688" s="22"/>
    </row>
    <row r="689" spans="1:10" ht="51">
      <c r="A689" s="179"/>
      <c r="B689" s="436"/>
      <c r="C689" s="505"/>
      <c r="D689" s="52" t="s">
        <v>791</v>
      </c>
      <c r="E689" s="111">
        <v>1</v>
      </c>
      <c r="F689" s="83" t="s">
        <v>792</v>
      </c>
      <c r="G689" s="506" t="s">
        <v>2164</v>
      </c>
      <c r="H689" s="415">
        <v>1530000</v>
      </c>
      <c r="I689" s="59">
        <v>0</v>
      </c>
      <c r="J689" s="22"/>
    </row>
    <row r="690" spans="1:10">
      <c r="A690" s="179"/>
      <c r="B690" s="434"/>
      <c r="C690" s="222"/>
      <c r="D690" s="222"/>
      <c r="E690" s="123"/>
      <c r="F690" s="123"/>
      <c r="G690" s="509"/>
      <c r="H690" s="428">
        <f>SUM(H686:H689)</f>
        <v>3193208.57</v>
      </c>
      <c r="I690" s="101">
        <f>SUM(I686:I689)</f>
        <v>0</v>
      </c>
      <c r="J690" s="22"/>
    </row>
    <row r="691" spans="1:10">
      <c r="A691" s="179"/>
      <c r="B691" s="56"/>
      <c r="C691" s="52"/>
      <c r="D691" s="484"/>
      <c r="E691" s="38"/>
      <c r="F691" s="256"/>
      <c r="G691" s="415"/>
      <c r="H691" s="85"/>
      <c r="I691" s="160"/>
      <c r="J691" s="22"/>
    </row>
    <row r="692" spans="1:10">
      <c r="A692" s="179"/>
      <c r="B692" s="108"/>
      <c r="C692" s="142" t="s">
        <v>813</v>
      </c>
      <c r="D692" s="180"/>
      <c r="E692" s="30"/>
      <c r="F692" s="30"/>
      <c r="G692" s="413"/>
      <c r="H692" s="19"/>
      <c r="I692" s="160"/>
      <c r="J692" s="22"/>
    </row>
    <row r="693" spans="1:10">
      <c r="A693" s="466"/>
      <c r="B693" s="108"/>
      <c r="C693" s="142"/>
      <c r="D693" s="180"/>
      <c r="E693" s="30"/>
      <c r="F693" s="30"/>
      <c r="G693" s="413"/>
      <c r="H693" s="419"/>
      <c r="I693" s="160"/>
      <c r="J693" s="22"/>
    </row>
    <row r="694" spans="1:10" ht="51">
      <c r="A694" s="466"/>
      <c r="B694" s="108"/>
      <c r="C694" s="142"/>
      <c r="D694" s="180" t="s">
        <v>2633</v>
      </c>
      <c r="E694" s="30"/>
      <c r="F694" s="30">
        <v>2019</v>
      </c>
      <c r="G694" s="492" t="s">
        <v>813</v>
      </c>
      <c r="H694" s="419">
        <v>100000</v>
      </c>
      <c r="I694" s="65">
        <v>100000</v>
      </c>
      <c r="J694" s="22"/>
    </row>
    <row r="695" spans="1:10" ht="51">
      <c r="A695" s="466"/>
      <c r="B695" s="108"/>
      <c r="C695" s="142"/>
      <c r="D695" s="180" t="s">
        <v>1078</v>
      </c>
      <c r="E695" s="30"/>
      <c r="F695" s="30">
        <v>2019</v>
      </c>
      <c r="G695" s="492" t="s">
        <v>813</v>
      </c>
      <c r="H695" s="411">
        <v>220100</v>
      </c>
      <c r="I695" s="65">
        <v>220100</v>
      </c>
      <c r="J695" s="22"/>
    </row>
    <row r="696" spans="1:10" ht="51">
      <c r="A696" s="466"/>
      <c r="B696" s="108"/>
      <c r="C696" s="142"/>
      <c r="D696" s="180" t="s">
        <v>2632</v>
      </c>
      <c r="E696" s="30"/>
      <c r="F696" s="30">
        <v>2019</v>
      </c>
      <c r="G696" s="492" t="s">
        <v>813</v>
      </c>
      <c r="H696" s="419">
        <v>16499</v>
      </c>
      <c r="I696" s="65">
        <v>0</v>
      </c>
      <c r="J696" s="22"/>
    </row>
    <row r="697" spans="1:10" ht="51">
      <c r="A697" s="466"/>
      <c r="B697" s="108"/>
      <c r="C697" s="142"/>
      <c r="D697" s="180" t="s">
        <v>2631</v>
      </c>
      <c r="E697" s="30"/>
      <c r="F697" s="30">
        <v>2019</v>
      </c>
      <c r="G697" s="492" t="s">
        <v>813</v>
      </c>
      <c r="H697" s="411">
        <v>18597</v>
      </c>
      <c r="I697" s="65">
        <v>0</v>
      </c>
      <c r="J697" s="22"/>
    </row>
    <row r="698" spans="1:10" ht="51">
      <c r="A698" s="179"/>
      <c r="B698" s="108"/>
      <c r="C698" s="160"/>
      <c r="D698" s="231" t="s">
        <v>1361</v>
      </c>
      <c r="E698" s="267"/>
      <c r="F698" s="267">
        <v>2018</v>
      </c>
      <c r="G698" s="492" t="s">
        <v>813</v>
      </c>
      <c r="H698" s="504">
        <v>16670</v>
      </c>
      <c r="I698" s="103">
        <v>0</v>
      </c>
      <c r="J698" s="22"/>
    </row>
    <row r="699" spans="1:10" ht="51">
      <c r="A699" s="179"/>
      <c r="B699" s="108"/>
      <c r="C699" s="160"/>
      <c r="D699" s="180" t="s">
        <v>1360</v>
      </c>
      <c r="E699" s="30"/>
      <c r="F699" s="30">
        <v>2018</v>
      </c>
      <c r="G699" s="492" t="s">
        <v>813</v>
      </c>
      <c r="H699" s="416">
        <v>25925</v>
      </c>
      <c r="I699" s="11">
        <v>0</v>
      </c>
      <c r="J699" s="22"/>
    </row>
    <row r="700" spans="1:10" ht="51">
      <c r="A700" s="179"/>
      <c r="B700" s="108"/>
      <c r="C700" s="160"/>
      <c r="D700" s="180" t="s">
        <v>1360</v>
      </c>
      <c r="E700" s="30"/>
      <c r="F700" s="30">
        <v>2018</v>
      </c>
      <c r="G700" s="492" t="s">
        <v>813</v>
      </c>
      <c r="H700" s="416">
        <v>25925</v>
      </c>
      <c r="I700" s="11">
        <v>0</v>
      </c>
      <c r="J700" s="22"/>
    </row>
    <row r="701" spans="1:10" ht="51">
      <c r="A701" s="179"/>
      <c r="B701" s="108"/>
      <c r="C701" s="160"/>
      <c r="D701" s="180" t="s">
        <v>827</v>
      </c>
      <c r="E701" s="30"/>
      <c r="F701" s="30">
        <v>2018</v>
      </c>
      <c r="G701" s="492" t="s">
        <v>813</v>
      </c>
      <c r="H701" s="416">
        <v>19599</v>
      </c>
      <c r="I701" s="11">
        <v>0</v>
      </c>
      <c r="J701" s="22"/>
    </row>
    <row r="702" spans="1:10" ht="51">
      <c r="A702" s="179"/>
      <c r="B702" s="108"/>
      <c r="C702" s="160"/>
      <c r="D702" s="180" t="s">
        <v>827</v>
      </c>
      <c r="E702" s="30"/>
      <c r="F702" s="30">
        <v>2018</v>
      </c>
      <c r="G702" s="492" t="s">
        <v>813</v>
      </c>
      <c r="H702" s="416">
        <v>22880</v>
      </c>
      <c r="I702" s="19">
        <v>0</v>
      </c>
      <c r="J702" s="22"/>
    </row>
    <row r="703" spans="1:10" ht="51">
      <c r="A703" s="179"/>
      <c r="B703" s="108"/>
      <c r="C703" s="160"/>
      <c r="D703" s="180" t="s">
        <v>827</v>
      </c>
      <c r="E703" s="30"/>
      <c r="F703" s="30">
        <v>2018</v>
      </c>
      <c r="G703" s="492" t="s">
        <v>813</v>
      </c>
      <c r="H703" s="416">
        <v>22880</v>
      </c>
      <c r="I703" s="19">
        <v>0</v>
      </c>
      <c r="J703" s="22"/>
    </row>
    <row r="704" spans="1:10" ht="51">
      <c r="A704" s="179"/>
      <c r="B704" s="108"/>
      <c r="C704" s="160"/>
      <c r="D704" s="180" t="s">
        <v>827</v>
      </c>
      <c r="E704" s="30"/>
      <c r="F704" s="30">
        <v>2018</v>
      </c>
      <c r="G704" s="492" t="s">
        <v>813</v>
      </c>
      <c r="H704" s="416">
        <v>22880</v>
      </c>
      <c r="I704" s="19">
        <v>0</v>
      </c>
      <c r="J704" s="22"/>
    </row>
    <row r="705" spans="1:10" ht="51">
      <c r="A705" s="179"/>
      <c r="B705" s="108"/>
      <c r="C705" s="160"/>
      <c r="D705" s="439" t="s">
        <v>1359</v>
      </c>
      <c r="E705" s="30"/>
      <c r="F705" s="30">
        <v>2018</v>
      </c>
      <c r="G705" s="492" t="s">
        <v>813</v>
      </c>
      <c r="H705" s="416">
        <v>77699</v>
      </c>
      <c r="I705" s="11">
        <v>0</v>
      </c>
      <c r="J705" s="22"/>
    </row>
    <row r="706" spans="1:10" ht="51">
      <c r="A706" s="179"/>
      <c r="B706" s="108"/>
      <c r="C706" s="160"/>
      <c r="D706" s="180" t="s">
        <v>649</v>
      </c>
      <c r="E706" s="30"/>
      <c r="F706" s="30">
        <v>2018</v>
      </c>
      <c r="G706" s="492" t="s">
        <v>813</v>
      </c>
      <c r="H706" s="416">
        <v>24500</v>
      </c>
      <c r="I706" s="11">
        <v>0</v>
      </c>
      <c r="J706" s="22"/>
    </row>
    <row r="707" spans="1:10" ht="51">
      <c r="A707" s="179"/>
      <c r="B707" s="108"/>
      <c r="C707" s="160"/>
      <c r="D707" s="180" t="s">
        <v>1357</v>
      </c>
      <c r="E707" s="30"/>
      <c r="F707" s="30">
        <v>2018</v>
      </c>
      <c r="G707" s="492" t="s">
        <v>813</v>
      </c>
      <c r="H707" s="416">
        <v>21990</v>
      </c>
      <c r="I707" s="11">
        <v>0</v>
      </c>
      <c r="J707" s="22"/>
    </row>
    <row r="708" spans="1:10" ht="51">
      <c r="A708" s="179"/>
      <c r="B708" s="108"/>
      <c r="C708" s="160"/>
      <c r="D708" s="180" t="s">
        <v>1358</v>
      </c>
      <c r="E708" s="30"/>
      <c r="F708" s="30">
        <v>2018</v>
      </c>
      <c r="G708" s="492" t="s">
        <v>813</v>
      </c>
      <c r="H708" s="416">
        <v>12999</v>
      </c>
      <c r="I708" s="11">
        <v>0</v>
      </c>
      <c r="J708" s="22"/>
    </row>
    <row r="709" spans="1:10" ht="51">
      <c r="A709" s="179"/>
      <c r="B709" s="108"/>
      <c r="C709" s="160"/>
      <c r="D709" s="180" t="s">
        <v>961</v>
      </c>
      <c r="E709" s="30"/>
      <c r="F709" s="30">
        <v>2018</v>
      </c>
      <c r="G709" s="492" t="s">
        <v>813</v>
      </c>
      <c r="H709" s="416">
        <v>16499</v>
      </c>
      <c r="I709" s="11">
        <v>10999.28</v>
      </c>
      <c r="J709" s="22"/>
    </row>
    <row r="710" spans="1:10" ht="51">
      <c r="A710" s="179"/>
      <c r="B710" s="108"/>
      <c r="C710" s="160"/>
      <c r="D710" s="180" t="s">
        <v>28</v>
      </c>
      <c r="E710" s="30"/>
      <c r="F710" s="30">
        <v>2018</v>
      </c>
      <c r="G710" s="492" t="s">
        <v>813</v>
      </c>
      <c r="H710" s="416">
        <v>22908</v>
      </c>
      <c r="I710" s="11">
        <v>19362.77</v>
      </c>
      <c r="J710" s="22"/>
    </row>
    <row r="711" spans="1:10" ht="51">
      <c r="A711" s="216"/>
      <c r="B711" s="279"/>
      <c r="C711" s="160"/>
      <c r="D711" s="484" t="s">
        <v>896</v>
      </c>
      <c r="E711" s="38"/>
      <c r="F711" s="38">
        <v>2015</v>
      </c>
      <c r="G711" s="492" t="s">
        <v>813</v>
      </c>
      <c r="H711" s="416">
        <v>16490</v>
      </c>
      <c r="I711" s="11">
        <v>0</v>
      </c>
      <c r="J711" s="22"/>
    </row>
    <row r="712" spans="1:10" ht="51">
      <c r="A712" s="216"/>
      <c r="B712" s="279"/>
      <c r="C712" s="160"/>
      <c r="D712" s="484" t="s">
        <v>908</v>
      </c>
      <c r="E712" s="38"/>
      <c r="F712" s="38">
        <v>2014</v>
      </c>
      <c r="G712" s="492" t="s">
        <v>813</v>
      </c>
      <c r="H712" s="416">
        <v>18500</v>
      </c>
      <c r="I712" s="11">
        <v>0</v>
      </c>
      <c r="J712" s="22"/>
    </row>
    <row r="713" spans="1:10" ht="51">
      <c r="A713" s="216"/>
      <c r="B713" s="279"/>
      <c r="C713" s="160"/>
      <c r="D713" s="484" t="s">
        <v>908</v>
      </c>
      <c r="E713" s="38"/>
      <c r="F713" s="38">
        <v>2014</v>
      </c>
      <c r="G713" s="492" t="s">
        <v>2167</v>
      </c>
      <c r="H713" s="416">
        <v>18500</v>
      </c>
      <c r="I713" s="11">
        <v>0</v>
      </c>
      <c r="J713" s="22"/>
    </row>
    <row r="714" spans="1:10" ht="51">
      <c r="A714" s="216"/>
      <c r="B714" s="279"/>
      <c r="C714" s="160"/>
      <c r="D714" s="484" t="s">
        <v>908</v>
      </c>
      <c r="E714" s="38"/>
      <c r="F714" s="38">
        <v>2014</v>
      </c>
      <c r="G714" s="492" t="s">
        <v>2167</v>
      </c>
      <c r="H714" s="416">
        <v>18500</v>
      </c>
      <c r="I714" s="11">
        <v>0</v>
      </c>
      <c r="J714" s="22"/>
    </row>
    <row r="715" spans="1:10" ht="51">
      <c r="A715" s="216"/>
      <c r="B715" s="279"/>
      <c r="C715" s="160"/>
      <c r="D715" s="484" t="s">
        <v>908</v>
      </c>
      <c r="E715" s="38"/>
      <c r="F715" s="38">
        <v>2014</v>
      </c>
      <c r="G715" s="492" t="s">
        <v>813</v>
      </c>
      <c r="H715" s="416">
        <v>18500</v>
      </c>
      <c r="I715" s="11">
        <v>0</v>
      </c>
      <c r="J715" s="22"/>
    </row>
    <row r="716" spans="1:10" ht="51">
      <c r="A716" s="216"/>
      <c r="B716" s="279"/>
      <c r="C716" s="160"/>
      <c r="D716" s="484" t="s">
        <v>908</v>
      </c>
      <c r="E716" s="38"/>
      <c r="F716" s="38">
        <v>2014</v>
      </c>
      <c r="G716" s="492" t="s">
        <v>2167</v>
      </c>
      <c r="H716" s="416">
        <v>18500</v>
      </c>
      <c r="I716" s="11">
        <v>0</v>
      </c>
      <c r="J716" s="22"/>
    </row>
    <row r="717" spans="1:10" ht="51">
      <c r="A717" s="216"/>
      <c r="B717" s="279"/>
      <c r="C717" s="160"/>
      <c r="D717" s="484" t="s">
        <v>908</v>
      </c>
      <c r="E717" s="38"/>
      <c r="F717" s="38">
        <v>2014</v>
      </c>
      <c r="G717" s="492" t="s">
        <v>2167</v>
      </c>
      <c r="H717" s="416">
        <v>18500</v>
      </c>
      <c r="I717" s="11">
        <v>0</v>
      </c>
      <c r="J717" s="22"/>
    </row>
    <row r="718" spans="1:10" ht="51">
      <c r="A718" s="216"/>
      <c r="B718" s="279"/>
      <c r="C718" s="160"/>
      <c r="D718" s="484" t="s">
        <v>908</v>
      </c>
      <c r="E718" s="38"/>
      <c r="F718" s="38">
        <v>2014</v>
      </c>
      <c r="G718" s="492" t="s">
        <v>813</v>
      </c>
      <c r="H718" s="416">
        <v>18500</v>
      </c>
      <c r="I718" s="11">
        <v>0</v>
      </c>
      <c r="J718" s="22"/>
    </row>
    <row r="719" spans="1:10" ht="51">
      <c r="A719" s="216"/>
      <c r="B719" s="279"/>
      <c r="C719" s="160"/>
      <c r="D719" s="484" t="s">
        <v>908</v>
      </c>
      <c r="E719" s="38"/>
      <c r="F719" s="38">
        <v>2014</v>
      </c>
      <c r="G719" s="492" t="s">
        <v>2167</v>
      </c>
      <c r="H719" s="416">
        <v>18500</v>
      </c>
      <c r="I719" s="11">
        <v>0</v>
      </c>
      <c r="J719" s="22"/>
    </row>
    <row r="720" spans="1:10" ht="51">
      <c r="A720" s="216"/>
      <c r="B720" s="279"/>
      <c r="C720" s="160"/>
      <c r="D720" s="484" t="s">
        <v>908</v>
      </c>
      <c r="E720" s="38"/>
      <c r="F720" s="38">
        <v>2014</v>
      </c>
      <c r="G720" s="492" t="s">
        <v>2167</v>
      </c>
      <c r="H720" s="416">
        <v>18500</v>
      </c>
      <c r="I720" s="11">
        <v>0</v>
      </c>
      <c r="J720" s="22"/>
    </row>
    <row r="721" spans="1:10" ht="51">
      <c r="A721" s="216"/>
      <c r="B721" s="108"/>
      <c r="C721" s="160"/>
      <c r="D721" s="180" t="s">
        <v>896</v>
      </c>
      <c r="E721" s="30"/>
      <c r="F721" s="30">
        <v>2015</v>
      </c>
      <c r="G721" s="492" t="s">
        <v>813</v>
      </c>
      <c r="H721" s="416">
        <v>16490</v>
      </c>
      <c r="I721" s="11">
        <v>0</v>
      </c>
      <c r="J721" s="22"/>
    </row>
    <row r="722" spans="1:10" ht="51">
      <c r="A722" s="216"/>
      <c r="B722" s="108"/>
      <c r="C722" s="160"/>
      <c r="D722" s="180" t="s">
        <v>728</v>
      </c>
      <c r="E722" s="30"/>
      <c r="F722" s="30">
        <v>2014</v>
      </c>
      <c r="G722" s="492" t="s">
        <v>2167</v>
      </c>
      <c r="H722" s="416">
        <v>277425.19</v>
      </c>
      <c r="I722" s="11">
        <v>0</v>
      </c>
      <c r="J722" s="22"/>
    </row>
    <row r="723" spans="1:10" ht="51">
      <c r="A723" s="216"/>
      <c r="B723" s="108"/>
      <c r="C723" s="160"/>
      <c r="D723" s="227" t="s">
        <v>909</v>
      </c>
      <c r="E723" s="30"/>
      <c r="F723" s="30">
        <v>2014</v>
      </c>
      <c r="G723" s="492" t="s">
        <v>813</v>
      </c>
      <c r="H723" s="416">
        <v>17955</v>
      </c>
      <c r="I723" s="11">
        <v>0</v>
      </c>
      <c r="J723" s="22"/>
    </row>
    <row r="724" spans="1:10" ht="51">
      <c r="A724" s="216"/>
      <c r="B724" s="108"/>
      <c r="C724" s="160"/>
      <c r="D724" s="227" t="s">
        <v>910</v>
      </c>
      <c r="E724" s="30"/>
      <c r="F724" s="30">
        <v>2014</v>
      </c>
      <c r="G724" s="492" t="s">
        <v>813</v>
      </c>
      <c r="H724" s="416">
        <v>11042</v>
      </c>
      <c r="I724" s="11">
        <v>0</v>
      </c>
      <c r="J724" s="22"/>
    </row>
    <row r="725" spans="1:10" ht="51">
      <c r="A725" s="216"/>
      <c r="B725" s="108"/>
      <c r="C725" s="160"/>
      <c r="D725" s="227" t="s">
        <v>910</v>
      </c>
      <c r="E725" s="30"/>
      <c r="F725" s="30">
        <v>2014</v>
      </c>
      <c r="G725" s="492" t="s">
        <v>813</v>
      </c>
      <c r="H725" s="416">
        <v>11042</v>
      </c>
      <c r="I725" s="11">
        <v>0</v>
      </c>
      <c r="J725" s="22"/>
    </row>
    <row r="726" spans="1:10" ht="51">
      <c r="A726" s="216"/>
      <c r="B726" s="108"/>
      <c r="C726" s="160"/>
      <c r="D726" s="227" t="s">
        <v>910</v>
      </c>
      <c r="E726" s="30"/>
      <c r="F726" s="30">
        <v>2014</v>
      </c>
      <c r="G726" s="492" t="s">
        <v>813</v>
      </c>
      <c r="H726" s="416">
        <v>11042</v>
      </c>
      <c r="I726" s="11">
        <v>0</v>
      </c>
      <c r="J726" s="22"/>
    </row>
    <row r="727" spans="1:10" ht="51">
      <c r="A727" s="216"/>
      <c r="B727" s="108"/>
      <c r="C727" s="160"/>
      <c r="D727" s="227" t="s">
        <v>910</v>
      </c>
      <c r="E727" s="30"/>
      <c r="F727" s="30">
        <v>2014</v>
      </c>
      <c r="G727" s="492" t="s">
        <v>813</v>
      </c>
      <c r="H727" s="416">
        <v>11042</v>
      </c>
      <c r="I727" s="11">
        <v>0</v>
      </c>
      <c r="J727" s="22"/>
    </row>
    <row r="728" spans="1:10" ht="51">
      <c r="A728" s="216"/>
      <c r="B728" s="108"/>
      <c r="C728" s="160"/>
      <c r="D728" s="227" t="s">
        <v>910</v>
      </c>
      <c r="E728" s="30"/>
      <c r="F728" s="30">
        <v>2014</v>
      </c>
      <c r="G728" s="492" t="s">
        <v>813</v>
      </c>
      <c r="H728" s="416">
        <v>11042</v>
      </c>
      <c r="I728" s="11">
        <v>0</v>
      </c>
      <c r="J728" s="22"/>
    </row>
    <row r="729" spans="1:10" ht="51">
      <c r="A729" s="216"/>
      <c r="B729" s="108"/>
      <c r="C729" s="160"/>
      <c r="D729" s="227" t="s">
        <v>910</v>
      </c>
      <c r="E729" s="30"/>
      <c r="F729" s="30">
        <v>2014</v>
      </c>
      <c r="G729" s="492" t="s">
        <v>813</v>
      </c>
      <c r="H729" s="416">
        <v>11042</v>
      </c>
      <c r="I729" s="11">
        <v>0</v>
      </c>
      <c r="J729" s="22"/>
    </row>
    <row r="730" spans="1:10" ht="51">
      <c r="A730" s="216"/>
      <c r="B730" s="108"/>
      <c r="C730" s="160"/>
      <c r="D730" s="227" t="s">
        <v>910</v>
      </c>
      <c r="E730" s="30"/>
      <c r="F730" s="30">
        <v>2014</v>
      </c>
      <c r="G730" s="492" t="s">
        <v>813</v>
      </c>
      <c r="H730" s="416">
        <v>11042</v>
      </c>
      <c r="I730" s="11">
        <v>0</v>
      </c>
      <c r="J730" s="22"/>
    </row>
    <row r="731" spans="1:10" ht="51">
      <c r="A731" s="216"/>
      <c r="B731" s="108"/>
      <c r="C731" s="160"/>
      <c r="D731" s="227" t="s">
        <v>910</v>
      </c>
      <c r="E731" s="30"/>
      <c r="F731" s="30">
        <v>2014</v>
      </c>
      <c r="G731" s="492" t="s">
        <v>813</v>
      </c>
      <c r="H731" s="416">
        <v>11042</v>
      </c>
      <c r="I731" s="11">
        <v>0</v>
      </c>
      <c r="J731" s="22"/>
    </row>
    <row r="732" spans="1:10" ht="51">
      <c r="A732" s="216"/>
      <c r="B732" s="108"/>
      <c r="C732" s="160"/>
      <c r="D732" s="227" t="s">
        <v>910</v>
      </c>
      <c r="E732" s="30"/>
      <c r="F732" s="30">
        <v>2014</v>
      </c>
      <c r="G732" s="492" t="s">
        <v>813</v>
      </c>
      <c r="H732" s="416">
        <v>11042</v>
      </c>
      <c r="I732" s="11">
        <v>0</v>
      </c>
      <c r="J732" s="22"/>
    </row>
    <row r="733" spans="1:10" ht="51">
      <c r="A733" s="216"/>
      <c r="B733" s="108"/>
      <c r="C733" s="160"/>
      <c r="D733" s="180" t="s">
        <v>897</v>
      </c>
      <c r="E733" s="30"/>
      <c r="F733" s="30">
        <v>2015</v>
      </c>
      <c r="G733" s="492" t="s">
        <v>813</v>
      </c>
      <c r="H733" s="416">
        <v>26900</v>
      </c>
      <c r="I733" s="19">
        <v>0</v>
      </c>
      <c r="J733" s="22"/>
    </row>
    <row r="734" spans="1:10" ht="51">
      <c r="A734" s="216"/>
      <c r="B734" s="108"/>
      <c r="C734" s="160"/>
      <c r="D734" s="180" t="s">
        <v>897</v>
      </c>
      <c r="E734" s="30"/>
      <c r="F734" s="30">
        <v>2015</v>
      </c>
      <c r="G734" s="492" t="s">
        <v>813</v>
      </c>
      <c r="H734" s="416">
        <v>26950</v>
      </c>
      <c r="I734" s="19">
        <v>0</v>
      </c>
      <c r="J734" s="22"/>
    </row>
    <row r="735" spans="1:10" ht="51">
      <c r="A735" s="179">
        <v>1733</v>
      </c>
      <c r="B735" s="56"/>
      <c r="C735" s="160"/>
      <c r="D735" s="52" t="s">
        <v>288</v>
      </c>
      <c r="E735" s="38"/>
      <c r="F735" s="24" t="s">
        <v>69</v>
      </c>
      <c r="G735" s="492" t="s">
        <v>813</v>
      </c>
      <c r="H735" s="415">
        <v>11784.86</v>
      </c>
      <c r="I735" s="85">
        <v>0</v>
      </c>
      <c r="J735" s="22"/>
    </row>
    <row r="736" spans="1:10" ht="51">
      <c r="A736" s="179">
        <v>1734</v>
      </c>
      <c r="B736" s="56"/>
      <c r="C736" s="160"/>
      <c r="D736" s="52" t="s">
        <v>289</v>
      </c>
      <c r="E736" s="38"/>
      <c r="F736" s="24" t="s">
        <v>69</v>
      </c>
      <c r="G736" s="492" t="s">
        <v>813</v>
      </c>
      <c r="H736" s="415">
        <v>11784.86</v>
      </c>
      <c r="I736" s="85">
        <v>0</v>
      </c>
      <c r="J736" s="22"/>
    </row>
    <row r="737" spans="1:10" ht="51">
      <c r="A737" s="179"/>
      <c r="B737" s="56"/>
      <c r="C737" s="160"/>
      <c r="D737" s="52" t="s">
        <v>290</v>
      </c>
      <c r="E737" s="38"/>
      <c r="F737" s="24">
        <v>2005</v>
      </c>
      <c r="G737" s="492" t="s">
        <v>813</v>
      </c>
      <c r="H737" s="415">
        <v>22990</v>
      </c>
      <c r="I737" s="85">
        <v>0</v>
      </c>
      <c r="J737" s="22"/>
    </row>
    <row r="738" spans="1:10" ht="51">
      <c r="A738" s="179"/>
      <c r="B738" s="56"/>
      <c r="C738" s="160"/>
      <c r="D738" s="52" t="s">
        <v>291</v>
      </c>
      <c r="E738" s="38"/>
      <c r="F738" s="82">
        <v>40168</v>
      </c>
      <c r="G738" s="492" t="s">
        <v>813</v>
      </c>
      <c r="H738" s="415">
        <v>19935.8</v>
      </c>
      <c r="I738" s="85">
        <v>0</v>
      </c>
      <c r="J738" s="22"/>
    </row>
    <row r="739" spans="1:10" ht="51">
      <c r="A739" s="179"/>
      <c r="B739" s="56"/>
      <c r="C739" s="160"/>
      <c r="D739" s="52" t="s">
        <v>292</v>
      </c>
      <c r="E739" s="38"/>
      <c r="F739" s="24">
        <v>2008</v>
      </c>
      <c r="G739" s="492" t="s">
        <v>813</v>
      </c>
      <c r="H739" s="415">
        <v>20014.439999999999</v>
      </c>
      <c r="I739" s="85">
        <v>0</v>
      </c>
      <c r="J739" s="22"/>
    </row>
    <row r="740" spans="1:10" ht="51">
      <c r="A740" s="179"/>
      <c r="B740" s="56"/>
      <c r="C740" s="160"/>
      <c r="D740" s="52" t="s">
        <v>177</v>
      </c>
      <c r="E740" s="38"/>
      <c r="F740" s="24">
        <v>2009</v>
      </c>
      <c r="G740" s="492" t="s">
        <v>813</v>
      </c>
      <c r="H740" s="415">
        <v>13500</v>
      </c>
      <c r="I740" s="85">
        <v>0</v>
      </c>
      <c r="J740" s="22"/>
    </row>
    <row r="741" spans="1:10" ht="51">
      <c r="A741" s="179">
        <v>1749</v>
      </c>
      <c r="B741" s="56"/>
      <c r="C741" s="160"/>
      <c r="D741" s="52" t="s">
        <v>293</v>
      </c>
      <c r="E741" s="38"/>
      <c r="F741" s="24">
        <v>2007</v>
      </c>
      <c r="G741" s="492" t="s">
        <v>813</v>
      </c>
      <c r="H741" s="415">
        <v>15613</v>
      </c>
      <c r="I741" s="85">
        <v>0</v>
      </c>
      <c r="J741" s="22"/>
    </row>
    <row r="742" spans="1:10" ht="51">
      <c r="A742" s="179">
        <v>1751</v>
      </c>
      <c r="B742" s="56"/>
      <c r="C742" s="160"/>
      <c r="D742" s="52" t="s">
        <v>294</v>
      </c>
      <c r="E742" s="38"/>
      <c r="F742" s="24" t="s">
        <v>132</v>
      </c>
      <c r="G742" s="492" t="s">
        <v>813</v>
      </c>
      <c r="H742" s="415">
        <v>108318.81</v>
      </c>
      <c r="I742" s="85">
        <v>0</v>
      </c>
      <c r="J742" s="22"/>
    </row>
    <row r="743" spans="1:10" ht="51">
      <c r="A743" s="179">
        <v>1753</v>
      </c>
      <c r="B743" s="56"/>
      <c r="C743" s="160"/>
      <c r="D743" s="52" t="s">
        <v>295</v>
      </c>
      <c r="E743" s="38"/>
      <c r="F743" s="24">
        <v>2007</v>
      </c>
      <c r="G743" s="492" t="s">
        <v>813</v>
      </c>
      <c r="H743" s="415">
        <v>13948</v>
      </c>
      <c r="I743" s="85">
        <v>0</v>
      </c>
      <c r="J743" s="22"/>
    </row>
    <row r="744" spans="1:10" ht="51">
      <c r="A744" s="179">
        <v>1754</v>
      </c>
      <c r="B744" s="56"/>
      <c r="C744" s="160"/>
      <c r="D744" s="52" t="s">
        <v>296</v>
      </c>
      <c r="E744" s="38"/>
      <c r="F744" s="24">
        <v>2007</v>
      </c>
      <c r="G744" s="492" t="s">
        <v>813</v>
      </c>
      <c r="H744" s="415">
        <v>15200</v>
      </c>
      <c r="I744" s="85">
        <v>0</v>
      </c>
      <c r="J744" s="22"/>
    </row>
    <row r="745" spans="1:10" ht="51">
      <c r="A745" s="179">
        <v>1756</v>
      </c>
      <c r="B745" s="56"/>
      <c r="C745" s="160"/>
      <c r="D745" s="52" t="s">
        <v>297</v>
      </c>
      <c r="E745" s="38"/>
      <c r="F745" s="24">
        <v>2007</v>
      </c>
      <c r="G745" s="492" t="s">
        <v>813</v>
      </c>
      <c r="H745" s="415">
        <v>17538</v>
      </c>
      <c r="I745" s="85">
        <v>0</v>
      </c>
      <c r="J745" s="22"/>
    </row>
    <row r="746" spans="1:10" ht="51">
      <c r="A746" s="179">
        <v>1757</v>
      </c>
      <c r="B746" s="56"/>
      <c r="C746" s="160"/>
      <c r="D746" s="52" t="s">
        <v>298</v>
      </c>
      <c r="E746" s="38"/>
      <c r="F746" s="24">
        <v>2007</v>
      </c>
      <c r="G746" s="492" t="s">
        <v>813</v>
      </c>
      <c r="H746" s="415">
        <v>15200</v>
      </c>
      <c r="I746" s="85">
        <v>0</v>
      </c>
      <c r="J746" s="22"/>
    </row>
    <row r="747" spans="1:10" ht="51">
      <c r="A747" s="179">
        <v>1759</v>
      </c>
      <c r="B747" s="56"/>
      <c r="C747" s="160"/>
      <c r="D747" s="52" t="s">
        <v>299</v>
      </c>
      <c r="E747" s="38"/>
      <c r="F747" s="24">
        <v>2007</v>
      </c>
      <c r="G747" s="492" t="s">
        <v>813</v>
      </c>
      <c r="H747" s="415">
        <v>15593</v>
      </c>
      <c r="I747" s="85">
        <v>0</v>
      </c>
      <c r="J747" s="22"/>
    </row>
    <row r="748" spans="1:10" ht="51">
      <c r="A748" s="179"/>
      <c r="B748" s="56"/>
      <c r="C748" s="160"/>
      <c r="D748" s="52" t="s">
        <v>300</v>
      </c>
      <c r="E748" s="38"/>
      <c r="F748" s="24">
        <v>2009</v>
      </c>
      <c r="G748" s="492" t="s">
        <v>813</v>
      </c>
      <c r="H748" s="415">
        <v>14602</v>
      </c>
      <c r="I748" s="85">
        <v>0</v>
      </c>
      <c r="J748" s="22"/>
    </row>
    <row r="749" spans="1:10" ht="51">
      <c r="A749" s="179">
        <v>1760</v>
      </c>
      <c r="B749" s="56"/>
      <c r="C749" s="160"/>
      <c r="D749" s="52" t="s">
        <v>254</v>
      </c>
      <c r="E749" s="38"/>
      <c r="F749" s="24">
        <v>2007</v>
      </c>
      <c r="G749" s="492" t="s">
        <v>813</v>
      </c>
      <c r="H749" s="415">
        <v>25447.200000000001</v>
      </c>
      <c r="I749" s="85">
        <v>0</v>
      </c>
      <c r="J749" s="22"/>
    </row>
    <row r="750" spans="1:10" ht="51">
      <c r="A750" s="179">
        <v>1762</v>
      </c>
      <c r="B750" s="56"/>
      <c r="C750" s="160"/>
      <c r="D750" s="52" t="s">
        <v>301</v>
      </c>
      <c r="E750" s="38"/>
      <c r="F750" s="24">
        <v>2007</v>
      </c>
      <c r="G750" s="492" t="s">
        <v>813</v>
      </c>
      <c r="H750" s="415">
        <v>23538</v>
      </c>
      <c r="I750" s="89">
        <v>0</v>
      </c>
      <c r="J750" s="22"/>
    </row>
    <row r="751" spans="1:10" ht="51">
      <c r="A751" s="179"/>
      <c r="B751" s="56"/>
      <c r="C751" s="160"/>
      <c r="D751" s="52" t="s">
        <v>33</v>
      </c>
      <c r="E751" s="38">
        <v>14</v>
      </c>
      <c r="F751" s="24">
        <v>2008</v>
      </c>
      <c r="G751" s="492" t="s">
        <v>813</v>
      </c>
      <c r="H751" s="415">
        <v>207900</v>
      </c>
      <c r="I751" s="85">
        <v>0</v>
      </c>
      <c r="J751" s="22"/>
    </row>
    <row r="752" spans="1:10" ht="51">
      <c r="A752" s="179"/>
      <c r="B752" s="56"/>
      <c r="C752" s="160"/>
      <c r="D752" s="52" t="s">
        <v>302</v>
      </c>
      <c r="E752" s="38">
        <v>3</v>
      </c>
      <c r="F752" s="82">
        <v>40178</v>
      </c>
      <c r="G752" s="492" t="s">
        <v>2167</v>
      </c>
      <c r="H752" s="415">
        <v>50340</v>
      </c>
      <c r="I752" s="85">
        <v>0</v>
      </c>
      <c r="J752" s="22"/>
    </row>
    <row r="753" spans="1:10" ht="51">
      <c r="A753" s="179"/>
      <c r="B753" s="56"/>
      <c r="C753" s="160"/>
      <c r="D753" s="52" t="s">
        <v>303</v>
      </c>
      <c r="E753" s="38">
        <v>1</v>
      </c>
      <c r="F753" s="82">
        <v>40178</v>
      </c>
      <c r="G753" s="492" t="s">
        <v>813</v>
      </c>
      <c r="H753" s="415">
        <v>17403</v>
      </c>
      <c r="I753" s="85">
        <v>0</v>
      </c>
      <c r="J753" s="22"/>
    </row>
    <row r="754" spans="1:10" ht="51">
      <c r="A754" s="179"/>
      <c r="B754" s="56"/>
      <c r="C754" s="160"/>
      <c r="D754" s="52" t="s">
        <v>304</v>
      </c>
      <c r="E754" s="38">
        <v>2</v>
      </c>
      <c r="F754" s="82">
        <v>40178</v>
      </c>
      <c r="G754" s="492" t="s">
        <v>813</v>
      </c>
      <c r="H754" s="415">
        <v>22220</v>
      </c>
      <c r="I754" s="85">
        <v>0</v>
      </c>
      <c r="J754" s="22"/>
    </row>
    <row r="755" spans="1:10" ht="51">
      <c r="A755" s="179"/>
      <c r="B755" s="56"/>
      <c r="C755" s="160"/>
      <c r="D755" s="52" t="s">
        <v>305</v>
      </c>
      <c r="E755" s="38"/>
      <c r="F755" s="24">
        <v>2008</v>
      </c>
      <c r="G755" s="492" t="s">
        <v>813</v>
      </c>
      <c r="H755" s="415">
        <v>13550.6</v>
      </c>
      <c r="I755" s="85">
        <v>0</v>
      </c>
      <c r="J755" s="22"/>
    </row>
    <row r="756" spans="1:10" ht="51">
      <c r="A756" s="179"/>
      <c r="B756" s="56"/>
      <c r="C756" s="160"/>
      <c r="D756" s="52" t="s">
        <v>306</v>
      </c>
      <c r="E756" s="38">
        <v>3</v>
      </c>
      <c r="F756" s="82">
        <v>40178</v>
      </c>
      <c r="G756" s="492" t="s">
        <v>813</v>
      </c>
      <c r="H756" s="415">
        <v>63564</v>
      </c>
      <c r="I756" s="85">
        <v>0</v>
      </c>
      <c r="J756" s="22"/>
    </row>
    <row r="757" spans="1:10" ht="51">
      <c r="A757" s="179"/>
      <c r="B757" s="56"/>
      <c r="C757" s="160"/>
      <c r="D757" s="52" t="s">
        <v>307</v>
      </c>
      <c r="E757" s="38"/>
      <c r="F757" s="24">
        <v>2008</v>
      </c>
      <c r="G757" s="492" t="s">
        <v>813</v>
      </c>
      <c r="H757" s="415">
        <v>46445</v>
      </c>
      <c r="I757" s="85">
        <v>0</v>
      </c>
      <c r="J757" s="22"/>
    </row>
    <row r="758" spans="1:10" ht="51">
      <c r="A758" s="179">
        <v>1771</v>
      </c>
      <c r="B758" s="56"/>
      <c r="C758" s="160"/>
      <c r="D758" s="52" t="s">
        <v>308</v>
      </c>
      <c r="E758" s="38"/>
      <c r="F758" s="24">
        <v>2007</v>
      </c>
      <c r="G758" s="492" t="s">
        <v>813</v>
      </c>
      <c r="H758" s="415">
        <v>21761</v>
      </c>
      <c r="I758" s="85">
        <v>0</v>
      </c>
      <c r="J758" s="22"/>
    </row>
    <row r="759" spans="1:10" ht="51">
      <c r="A759" s="179">
        <v>1776</v>
      </c>
      <c r="B759" s="56"/>
      <c r="C759" s="160"/>
      <c r="D759" s="52" t="s">
        <v>309</v>
      </c>
      <c r="E759" s="38"/>
      <c r="F759" s="24">
        <v>2007</v>
      </c>
      <c r="G759" s="492" t="s">
        <v>813</v>
      </c>
      <c r="H759" s="415">
        <v>16040</v>
      </c>
      <c r="I759" s="85">
        <v>0</v>
      </c>
      <c r="J759" s="22"/>
    </row>
    <row r="760" spans="1:10" ht="51">
      <c r="A760" s="179">
        <v>1777</v>
      </c>
      <c r="B760" s="56"/>
      <c r="C760" s="160"/>
      <c r="D760" s="52" t="s">
        <v>310</v>
      </c>
      <c r="E760" s="38"/>
      <c r="F760" s="24">
        <v>2007</v>
      </c>
      <c r="G760" s="492" t="s">
        <v>813</v>
      </c>
      <c r="H760" s="415">
        <v>10618</v>
      </c>
      <c r="I760" s="85">
        <v>0</v>
      </c>
      <c r="J760" s="22"/>
    </row>
    <row r="761" spans="1:10" ht="51">
      <c r="A761" s="179">
        <v>1778</v>
      </c>
      <c r="B761" s="56"/>
      <c r="C761" s="160"/>
      <c r="D761" s="52" t="s">
        <v>311</v>
      </c>
      <c r="E761" s="38"/>
      <c r="F761" s="24">
        <v>2007</v>
      </c>
      <c r="G761" s="492" t="s">
        <v>813</v>
      </c>
      <c r="H761" s="415">
        <v>12904</v>
      </c>
      <c r="I761" s="85">
        <v>0</v>
      </c>
      <c r="J761" s="22"/>
    </row>
    <row r="762" spans="1:10" ht="51">
      <c r="A762" s="179">
        <v>1780</v>
      </c>
      <c r="B762" s="56"/>
      <c r="C762" s="160"/>
      <c r="D762" s="52" t="s">
        <v>205</v>
      </c>
      <c r="E762" s="38"/>
      <c r="F762" s="24" t="s">
        <v>132</v>
      </c>
      <c r="G762" s="492" t="s">
        <v>813</v>
      </c>
      <c r="H762" s="415">
        <v>53239.81</v>
      </c>
      <c r="I762" s="85">
        <v>0</v>
      </c>
      <c r="J762" s="22"/>
    </row>
    <row r="763" spans="1:10" ht="51">
      <c r="A763" s="179"/>
      <c r="B763" s="56"/>
      <c r="C763" s="160"/>
      <c r="D763" s="52" t="s">
        <v>312</v>
      </c>
      <c r="E763" s="38"/>
      <c r="F763" s="24">
        <v>2008</v>
      </c>
      <c r="G763" s="492" t="s">
        <v>813</v>
      </c>
      <c r="H763" s="415">
        <v>37074.959999999999</v>
      </c>
      <c r="I763" s="89">
        <v>0</v>
      </c>
      <c r="J763" s="22"/>
    </row>
    <row r="764" spans="1:10" ht="51">
      <c r="A764" s="179">
        <v>1785</v>
      </c>
      <c r="B764" s="56"/>
      <c r="C764" s="160"/>
      <c r="D764" s="52" t="s">
        <v>313</v>
      </c>
      <c r="E764" s="38"/>
      <c r="F764" s="24" t="s">
        <v>69</v>
      </c>
      <c r="G764" s="492" t="s">
        <v>813</v>
      </c>
      <c r="H764" s="415">
        <v>59870.92</v>
      </c>
      <c r="I764" s="85">
        <v>0</v>
      </c>
      <c r="J764" s="22"/>
    </row>
    <row r="765" spans="1:10" ht="51">
      <c r="A765" s="179"/>
      <c r="B765" s="56"/>
      <c r="C765" s="160"/>
      <c r="D765" s="52" t="s">
        <v>314</v>
      </c>
      <c r="E765" s="38"/>
      <c r="F765" s="24">
        <v>2008</v>
      </c>
      <c r="G765" s="492" t="s">
        <v>813</v>
      </c>
      <c r="H765" s="415">
        <v>22900</v>
      </c>
      <c r="I765" s="85">
        <v>0</v>
      </c>
      <c r="J765" s="22"/>
    </row>
    <row r="766" spans="1:10" ht="51">
      <c r="A766" s="179"/>
      <c r="B766" s="56"/>
      <c r="C766" s="160"/>
      <c r="D766" s="52" t="s">
        <v>15</v>
      </c>
      <c r="E766" s="38"/>
      <c r="F766" s="24">
        <v>2008</v>
      </c>
      <c r="G766" s="492" t="s">
        <v>813</v>
      </c>
      <c r="H766" s="415">
        <v>21555</v>
      </c>
      <c r="I766" s="85">
        <v>0</v>
      </c>
      <c r="J766" s="22"/>
    </row>
    <row r="767" spans="1:10" ht="51">
      <c r="A767" s="179"/>
      <c r="B767" s="56"/>
      <c r="C767" s="160"/>
      <c r="D767" s="52" t="s">
        <v>315</v>
      </c>
      <c r="E767" s="38"/>
      <c r="F767" s="24">
        <v>2010</v>
      </c>
      <c r="G767" s="492" t="s">
        <v>813</v>
      </c>
      <c r="H767" s="415">
        <v>11790</v>
      </c>
      <c r="I767" s="85">
        <v>0</v>
      </c>
      <c r="J767" s="22"/>
    </row>
    <row r="768" spans="1:10" ht="51">
      <c r="A768" s="179">
        <v>1786</v>
      </c>
      <c r="B768" s="56"/>
      <c r="C768" s="160"/>
      <c r="D768" s="52" t="s">
        <v>316</v>
      </c>
      <c r="E768" s="38"/>
      <c r="F768" s="24" t="s">
        <v>69</v>
      </c>
      <c r="G768" s="492" t="s">
        <v>813</v>
      </c>
      <c r="H768" s="415">
        <v>17721.21</v>
      </c>
      <c r="I768" s="85">
        <v>0</v>
      </c>
      <c r="J768" s="22"/>
    </row>
    <row r="769" spans="1:10" ht="51">
      <c r="A769" s="179"/>
      <c r="B769" s="56"/>
      <c r="C769" s="160"/>
      <c r="D769" s="52" t="s">
        <v>317</v>
      </c>
      <c r="E769" s="38"/>
      <c r="F769" s="24">
        <v>2008</v>
      </c>
      <c r="G769" s="492" t="s">
        <v>813</v>
      </c>
      <c r="H769" s="415">
        <v>29600</v>
      </c>
      <c r="I769" s="89">
        <v>0</v>
      </c>
      <c r="J769" s="22"/>
    </row>
    <row r="770" spans="1:10" ht="51">
      <c r="A770" s="179">
        <v>1792</v>
      </c>
      <c r="B770" s="56"/>
      <c r="C770" s="160"/>
      <c r="D770" s="52" t="s">
        <v>318</v>
      </c>
      <c r="E770" s="38"/>
      <c r="F770" s="24" t="s">
        <v>319</v>
      </c>
      <c r="G770" s="492" t="s">
        <v>813</v>
      </c>
      <c r="H770" s="415">
        <v>12720</v>
      </c>
      <c r="I770" s="85">
        <v>0</v>
      </c>
      <c r="J770" s="22"/>
    </row>
    <row r="771" spans="1:10" ht="51">
      <c r="A771" s="179">
        <v>1793</v>
      </c>
      <c r="B771" s="56"/>
      <c r="C771" s="160"/>
      <c r="D771" s="52" t="s">
        <v>320</v>
      </c>
      <c r="E771" s="38"/>
      <c r="F771" s="24" t="s">
        <v>69</v>
      </c>
      <c r="G771" s="492" t="s">
        <v>813</v>
      </c>
      <c r="H771" s="415">
        <v>36540</v>
      </c>
      <c r="I771" s="85">
        <v>0</v>
      </c>
      <c r="J771" s="22"/>
    </row>
    <row r="772" spans="1:10" ht="51">
      <c r="A772" s="179">
        <v>1795</v>
      </c>
      <c r="B772" s="56"/>
      <c r="C772" s="160"/>
      <c r="D772" s="52" t="s">
        <v>321</v>
      </c>
      <c r="E772" s="38"/>
      <c r="F772" s="24">
        <v>2010</v>
      </c>
      <c r="G772" s="492" t="s">
        <v>813</v>
      </c>
      <c r="H772" s="415">
        <v>19990</v>
      </c>
      <c r="I772" s="85">
        <v>0</v>
      </c>
      <c r="J772" s="22"/>
    </row>
    <row r="773" spans="1:10" ht="51">
      <c r="A773" s="179">
        <v>1797</v>
      </c>
      <c r="B773" s="56"/>
      <c r="C773" s="160"/>
      <c r="D773" s="52" t="s">
        <v>153</v>
      </c>
      <c r="E773" s="38"/>
      <c r="F773" s="24" t="s">
        <v>69</v>
      </c>
      <c r="G773" s="492" t="s">
        <v>813</v>
      </c>
      <c r="H773" s="415">
        <v>10897.29</v>
      </c>
      <c r="I773" s="85">
        <v>0</v>
      </c>
      <c r="J773" s="22"/>
    </row>
    <row r="774" spans="1:10" ht="51">
      <c r="A774" s="179">
        <v>1805</v>
      </c>
      <c r="B774" s="56"/>
      <c r="C774" s="160"/>
      <c r="D774" s="52" t="s">
        <v>322</v>
      </c>
      <c r="E774" s="38"/>
      <c r="F774" s="24" t="s">
        <v>278</v>
      </c>
      <c r="G774" s="492" t="s">
        <v>813</v>
      </c>
      <c r="H774" s="415">
        <v>11139.41</v>
      </c>
      <c r="I774" s="85">
        <v>0</v>
      </c>
      <c r="J774" s="22"/>
    </row>
    <row r="775" spans="1:10" ht="51">
      <c r="A775" s="179">
        <v>1830</v>
      </c>
      <c r="B775" s="56"/>
      <c r="C775" s="160"/>
      <c r="D775" s="52" t="s">
        <v>112</v>
      </c>
      <c r="E775" s="38"/>
      <c r="F775" s="24" t="s">
        <v>69</v>
      </c>
      <c r="G775" s="492" t="s">
        <v>813</v>
      </c>
      <c r="H775" s="415">
        <v>17375</v>
      </c>
      <c r="I775" s="85">
        <v>0</v>
      </c>
      <c r="J775" s="22"/>
    </row>
    <row r="776" spans="1:10" ht="51">
      <c r="A776" s="179">
        <v>1831</v>
      </c>
      <c r="B776" s="56"/>
      <c r="C776" s="160"/>
      <c r="D776" s="52" t="s">
        <v>324</v>
      </c>
      <c r="E776" s="38"/>
      <c r="F776" s="24" t="s">
        <v>325</v>
      </c>
      <c r="G776" s="492" t="s">
        <v>813</v>
      </c>
      <c r="H776" s="415">
        <v>10292</v>
      </c>
      <c r="I776" s="85">
        <v>0</v>
      </c>
      <c r="J776" s="22"/>
    </row>
    <row r="777" spans="1:10" ht="51">
      <c r="A777" s="179"/>
      <c r="B777" s="56"/>
      <c r="C777" s="160"/>
      <c r="D777" s="52" t="s">
        <v>326</v>
      </c>
      <c r="E777" s="38"/>
      <c r="F777" s="24">
        <v>2008</v>
      </c>
      <c r="G777" s="492" t="s">
        <v>813</v>
      </c>
      <c r="H777" s="415">
        <v>160655</v>
      </c>
      <c r="I777" s="85">
        <v>0</v>
      </c>
      <c r="J777" s="22"/>
    </row>
    <row r="778" spans="1:10" ht="51">
      <c r="A778" s="179"/>
      <c r="B778" s="56"/>
      <c r="C778" s="160"/>
      <c r="D778" s="52" t="s">
        <v>327</v>
      </c>
      <c r="E778" s="38"/>
      <c r="F778" s="24">
        <v>2008</v>
      </c>
      <c r="G778" s="492" t="s">
        <v>813</v>
      </c>
      <c r="H778" s="415">
        <v>17580</v>
      </c>
      <c r="I778" s="85">
        <v>0</v>
      </c>
      <c r="J778" s="22"/>
    </row>
    <row r="779" spans="1:10" ht="51">
      <c r="A779" s="179"/>
      <c r="B779" s="56"/>
      <c r="C779" s="160"/>
      <c r="D779" s="52" t="s">
        <v>898</v>
      </c>
      <c r="E779" s="38"/>
      <c r="F779" s="24">
        <v>2015</v>
      </c>
      <c r="G779" s="492" t="s">
        <v>813</v>
      </c>
      <c r="H779" s="510">
        <v>96650</v>
      </c>
      <c r="I779" s="85">
        <v>16108.5</v>
      </c>
      <c r="J779" s="22"/>
    </row>
    <row r="780" spans="1:10" ht="51">
      <c r="A780" s="179"/>
      <c r="B780" s="56"/>
      <c r="C780" s="160"/>
      <c r="D780" s="52" t="s">
        <v>899</v>
      </c>
      <c r="E780" s="38"/>
      <c r="F780" s="24">
        <v>2015</v>
      </c>
      <c r="G780" s="492" t="s">
        <v>813</v>
      </c>
      <c r="H780" s="511">
        <v>78920</v>
      </c>
      <c r="I780" s="232">
        <v>13153.5</v>
      </c>
      <c r="J780" s="22"/>
    </row>
    <row r="781" spans="1:10" ht="51">
      <c r="A781" s="179"/>
      <c r="B781" s="56"/>
      <c r="C781" s="160"/>
      <c r="D781" s="52" t="s">
        <v>900</v>
      </c>
      <c r="E781" s="38"/>
      <c r="F781" s="24">
        <v>2015</v>
      </c>
      <c r="G781" s="492" t="s">
        <v>813</v>
      </c>
      <c r="H781" s="511">
        <v>150000</v>
      </c>
      <c r="I781" s="232">
        <v>25000</v>
      </c>
      <c r="J781" s="22"/>
    </row>
    <row r="782" spans="1:10" ht="51">
      <c r="A782" s="179"/>
      <c r="B782" s="56"/>
      <c r="C782" s="160"/>
      <c r="D782" s="52" t="s">
        <v>901</v>
      </c>
      <c r="E782" s="38"/>
      <c r="F782" s="24">
        <v>2015</v>
      </c>
      <c r="G782" s="492" t="s">
        <v>813</v>
      </c>
      <c r="H782" s="511">
        <v>155000</v>
      </c>
      <c r="I782" s="232">
        <v>25833.5</v>
      </c>
      <c r="J782" s="22"/>
    </row>
    <row r="783" spans="1:10" ht="51">
      <c r="A783" s="179"/>
      <c r="B783" s="56"/>
      <c r="C783" s="160"/>
      <c r="D783" s="52" t="s">
        <v>902</v>
      </c>
      <c r="E783" s="38"/>
      <c r="F783" s="24">
        <v>2015</v>
      </c>
      <c r="G783" s="492" t="s">
        <v>813</v>
      </c>
      <c r="H783" s="511">
        <v>400000</v>
      </c>
      <c r="I783" s="296">
        <v>66666.5</v>
      </c>
      <c r="J783" s="22"/>
    </row>
    <row r="784" spans="1:10" ht="51">
      <c r="A784" s="179"/>
      <c r="B784" s="56"/>
      <c r="C784" s="160"/>
      <c r="D784" s="52" t="s">
        <v>903</v>
      </c>
      <c r="E784" s="38"/>
      <c r="F784" s="24">
        <v>2015</v>
      </c>
      <c r="G784" s="492" t="s">
        <v>813</v>
      </c>
      <c r="H784" s="511">
        <v>400000</v>
      </c>
      <c r="I784" s="232">
        <v>66666.5</v>
      </c>
      <c r="J784" s="22"/>
    </row>
    <row r="785" spans="1:10" ht="51">
      <c r="A785" s="179"/>
      <c r="B785" s="56"/>
      <c r="C785" s="160"/>
      <c r="D785" s="52" t="s">
        <v>904</v>
      </c>
      <c r="E785" s="38"/>
      <c r="F785" s="24">
        <v>2015</v>
      </c>
      <c r="G785" s="492" t="s">
        <v>813</v>
      </c>
      <c r="H785" s="415">
        <v>175000</v>
      </c>
      <c r="I785" s="232">
        <v>29166.5</v>
      </c>
      <c r="J785" s="22"/>
    </row>
    <row r="786" spans="1:10" ht="51">
      <c r="A786" s="179"/>
      <c r="B786" s="56"/>
      <c r="C786" s="160"/>
      <c r="D786" s="52" t="s">
        <v>905</v>
      </c>
      <c r="E786" s="38"/>
      <c r="F786" s="24">
        <v>2015</v>
      </c>
      <c r="G786" s="492" t="s">
        <v>813</v>
      </c>
      <c r="H786" s="415">
        <v>71380</v>
      </c>
      <c r="I786" s="232">
        <v>11896.5</v>
      </c>
      <c r="J786" s="22"/>
    </row>
    <row r="787" spans="1:10" ht="51">
      <c r="A787" s="179"/>
      <c r="B787" s="56"/>
      <c r="C787" s="160"/>
      <c r="D787" s="52" t="s">
        <v>906</v>
      </c>
      <c r="E787" s="38"/>
      <c r="F787" s="24">
        <v>2015</v>
      </c>
      <c r="G787" s="492" t="s">
        <v>813</v>
      </c>
      <c r="H787" s="415">
        <v>140000</v>
      </c>
      <c r="I787" s="232">
        <v>23333.5</v>
      </c>
      <c r="J787" s="22"/>
    </row>
    <row r="788" spans="1:10" ht="51">
      <c r="A788" s="179"/>
      <c r="B788" s="56"/>
      <c r="C788" s="160"/>
      <c r="D788" s="52" t="s">
        <v>907</v>
      </c>
      <c r="E788" s="38"/>
      <c r="F788" s="24">
        <v>2015</v>
      </c>
      <c r="G788" s="492" t="s">
        <v>813</v>
      </c>
      <c r="H788" s="415">
        <v>238783</v>
      </c>
      <c r="I788" s="89">
        <v>43776.72</v>
      </c>
      <c r="J788" s="22"/>
    </row>
    <row r="789" spans="1:10" ht="51">
      <c r="A789" s="179"/>
      <c r="B789" s="56"/>
      <c r="C789" s="160"/>
      <c r="D789" s="52" t="s">
        <v>205</v>
      </c>
      <c r="E789" s="38"/>
      <c r="F789" s="24">
        <v>2017</v>
      </c>
      <c r="G789" s="492" t="s">
        <v>813</v>
      </c>
      <c r="H789" s="415">
        <v>79957.14</v>
      </c>
      <c r="I789" s="89">
        <v>33315.440000000002</v>
      </c>
      <c r="J789" s="22"/>
    </row>
    <row r="790" spans="1:10" ht="51">
      <c r="A790" s="179"/>
      <c r="B790" s="56"/>
      <c r="C790" s="160"/>
      <c r="D790" s="52" t="s">
        <v>1241</v>
      </c>
      <c r="E790" s="38"/>
      <c r="F790" s="24">
        <v>2018</v>
      </c>
      <c r="G790" s="492" t="s">
        <v>813</v>
      </c>
      <c r="H790" s="415">
        <v>42249</v>
      </c>
      <c r="I790" s="89">
        <v>28870.15</v>
      </c>
      <c r="J790" s="22"/>
    </row>
    <row r="791" spans="1:10" ht="51">
      <c r="A791" s="179"/>
      <c r="B791" s="56"/>
      <c r="C791" s="160"/>
      <c r="D791" s="52" t="s">
        <v>167</v>
      </c>
      <c r="E791" s="38"/>
      <c r="F791" s="24">
        <v>2018</v>
      </c>
      <c r="G791" s="492" t="s">
        <v>813</v>
      </c>
      <c r="H791" s="415">
        <v>10900</v>
      </c>
      <c r="I791" s="89">
        <v>0</v>
      </c>
      <c r="J791" s="22"/>
    </row>
    <row r="792" spans="1:10" ht="51">
      <c r="A792" s="179"/>
      <c r="B792" s="56"/>
      <c r="C792" s="160"/>
      <c r="D792" s="52" t="s">
        <v>284</v>
      </c>
      <c r="E792" s="38"/>
      <c r="F792" s="24">
        <v>2018</v>
      </c>
      <c r="G792" s="492" t="s">
        <v>813</v>
      </c>
      <c r="H792" s="415">
        <v>70000</v>
      </c>
      <c r="I792" s="89">
        <v>0</v>
      </c>
      <c r="J792" s="22"/>
    </row>
    <row r="793" spans="1:10">
      <c r="A793" s="179"/>
      <c r="B793" s="108" t="s">
        <v>3</v>
      </c>
      <c r="C793" s="180"/>
      <c r="D793" s="180"/>
      <c r="E793" s="30"/>
      <c r="F793" s="30"/>
      <c r="G793" s="37"/>
      <c r="H793" s="211">
        <f>SUM(H694:H792)</f>
        <v>4844171.5</v>
      </c>
      <c r="I793" s="12">
        <f>SUM(I694:I792)</f>
        <v>734249.36</v>
      </c>
      <c r="J793" s="22"/>
    </row>
    <row r="794" spans="1:10">
      <c r="A794" s="188"/>
      <c r="B794" s="136"/>
      <c r="C794" s="180"/>
      <c r="D794" s="180" t="s">
        <v>17</v>
      </c>
      <c r="E794" s="30"/>
      <c r="F794" s="30"/>
      <c r="G794" s="413"/>
      <c r="H794" s="19"/>
      <c r="I794" s="160"/>
      <c r="J794" s="22"/>
    </row>
    <row r="795" spans="1:10" ht="51">
      <c r="A795" s="179"/>
      <c r="B795" s="159"/>
      <c r="C795" s="160"/>
      <c r="D795" s="180" t="s">
        <v>1362</v>
      </c>
      <c r="E795" s="30"/>
      <c r="F795" s="30">
        <v>2018</v>
      </c>
      <c r="G795" s="492" t="s">
        <v>813</v>
      </c>
      <c r="H795" s="504">
        <v>18900</v>
      </c>
      <c r="I795" s="103">
        <v>0</v>
      </c>
      <c r="J795" s="22"/>
    </row>
    <row r="796" spans="1:10" ht="54.75" customHeight="1">
      <c r="A796" s="179"/>
      <c r="B796" s="159"/>
      <c r="C796" s="160"/>
      <c r="D796" s="227" t="s">
        <v>1363</v>
      </c>
      <c r="E796" s="484"/>
      <c r="F796" s="30">
        <v>2018</v>
      </c>
      <c r="G796" s="492" t="s">
        <v>813</v>
      </c>
      <c r="H796" s="504">
        <v>12790</v>
      </c>
      <c r="I796" s="124">
        <v>0</v>
      </c>
      <c r="J796" s="22"/>
    </row>
    <row r="797" spans="1:10" ht="60.75" customHeight="1">
      <c r="A797" s="179"/>
      <c r="B797" s="159"/>
      <c r="C797" s="160"/>
      <c r="D797" s="180" t="s">
        <v>1242</v>
      </c>
      <c r="E797" s="30"/>
      <c r="F797" s="30">
        <v>2018</v>
      </c>
      <c r="G797" s="492" t="s">
        <v>813</v>
      </c>
      <c r="H797" s="504">
        <v>58583.85</v>
      </c>
      <c r="I797" s="103">
        <v>45332.68</v>
      </c>
      <c r="J797" s="22"/>
    </row>
    <row r="798" spans="1:10" ht="51">
      <c r="A798" s="179">
        <v>1840</v>
      </c>
      <c r="B798" s="56"/>
      <c r="C798" s="160"/>
      <c r="D798" s="52" t="s">
        <v>328</v>
      </c>
      <c r="E798" s="38"/>
      <c r="F798" s="24">
        <v>2007</v>
      </c>
      <c r="G798" s="492" t="s">
        <v>813</v>
      </c>
      <c r="H798" s="511">
        <v>18000</v>
      </c>
      <c r="I798" s="232">
        <v>0</v>
      </c>
      <c r="J798" s="22"/>
    </row>
    <row r="799" spans="1:10" ht="51">
      <c r="A799" s="179">
        <v>1844</v>
      </c>
      <c r="B799" s="56"/>
      <c r="C799" s="160"/>
      <c r="D799" s="52" t="s">
        <v>329</v>
      </c>
      <c r="E799" s="38"/>
      <c r="F799" s="24">
        <v>2007</v>
      </c>
      <c r="G799" s="492" t="s">
        <v>813</v>
      </c>
      <c r="H799" s="511">
        <v>236400</v>
      </c>
      <c r="I799" s="232">
        <v>0</v>
      </c>
      <c r="J799" s="22"/>
    </row>
    <row r="800" spans="1:10" ht="51">
      <c r="A800" s="179">
        <v>1856</v>
      </c>
      <c r="B800" s="56"/>
      <c r="C800" s="160"/>
      <c r="D800" s="52" t="s">
        <v>330</v>
      </c>
      <c r="E800" s="38"/>
      <c r="F800" s="24">
        <v>2007</v>
      </c>
      <c r="G800" s="492" t="s">
        <v>813</v>
      </c>
      <c r="H800" s="511">
        <v>41131</v>
      </c>
      <c r="I800" s="232">
        <v>0</v>
      </c>
      <c r="J800" s="22"/>
    </row>
    <row r="801" spans="1:10" ht="51">
      <c r="A801" s="179">
        <v>1857</v>
      </c>
      <c r="B801" s="56"/>
      <c r="C801" s="160"/>
      <c r="D801" s="52" t="s">
        <v>274</v>
      </c>
      <c r="E801" s="38"/>
      <c r="F801" s="24">
        <v>2007</v>
      </c>
      <c r="G801" s="492" t="s">
        <v>813</v>
      </c>
      <c r="H801" s="511">
        <v>20000</v>
      </c>
      <c r="I801" s="232">
        <v>0</v>
      </c>
      <c r="J801" s="22"/>
    </row>
    <row r="802" spans="1:10" ht="51">
      <c r="A802" s="179">
        <v>1862</v>
      </c>
      <c r="B802" s="56"/>
      <c r="C802" s="160"/>
      <c r="D802" s="52" t="s">
        <v>19</v>
      </c>
      <c r="E802" s="38"/>
      <c r="F802" s="24">
        <v>2007</v>
      </c>
      <c r="G802" s="492" t="s">
        <v>813</v>
      </c>
      <c r="H802" s="511">
        <v>44000</v>
      </c>
      <c r="I802" s="232">
        <v>0</v>
      </c>
      <c r="J802" s="22"/>
    </row>
    <row r="803" spans="1:10" ht="51">
      <c r="A803" s="179">
        <v>1864</v>
      </c>
      <c r="B803" s="56"/>
      <c r="C803" s="160"/>
      <c r="D803" s="52" t="s">
        <v>331</v>
      </c>
      <c r="E803" s="38"/>
      <c r="F803" s="24">
        <v>2007</v>
      </c>
      <c r="G803" s="492" t="s">
        <v>813</v>
      </c>
      <c r="H803" s="511">
        <v>15000</v>
      </c>
      <c r="I803" s="232">
        <v>0</v>
      </c>
      <c r="J803" s="22"/>
    </row>
    <row r="804" spans="1:10" ht="51">
      <c r="A804" s="179">
        <v>1868</v>
      </c>
      <c r="B804" s="56"/>
      <c r="C804" s="160"/>
      <c r="D804" s="52" t="s">
        <v>332</v>
      </c>
      <c r="E804" s="38"/>
      <c r="F804" s="24">
        <v>2007</v>
      </c>
      <c r="G804" s="492" t="s">
        <v>813</v>
      </c>
      <c r="H804" s="511">
        <v>10038</v>
      </c>
      <c r="I804" s="232">
        <v>0</v>
      </c>
      <c r="J804" s="22"/>
    </row>
    <row r="805" spans="1:10" ht="51">
      <c r="A805" s="179">
        <v>1877</v>
      </c>
      <c r="B805" s="56"/>
      <c r="C805" s="160"/>
      <c r="D805" s="52" t="s">
        <v>333</v>
      </c>
      <c r="E805" s="38"/>
      <c r="F805" s="24">
        <v>2007</v>
      </c>
      <c r="G805" s="492" t="s">
        <v>813</v>
      </c>
      <c r="H805" s="511">
        <v>20000</v>
      </c>
      <c r="I805" s="232">
        <v>0</v>
      </c>
      <c r="J805" s="22"/>
    </row>
    <row r="806" spans="1:10" ht="51">
      <c r="A806" s="179"/>
      <c r="B806" s="56"/>
      <c r="C806" s="160"/>
      <c r="D806" s="52" t="s">
        <v>334</v>
      </c>
      <c r="E806" s="38"/>
      <c r="F806" s="24">
        <v>2008</v>
      </c>
      <c r="G806" s="492" t="s">
        <v>813</v>
      </c>
      <c r="H806" s="511">
        <v>10700.85</v>
      </c>
      <c r="I806" s="232">
        <v>0</v>
      </c>
      <c r="J806" s="22"/>
    </row>
    <row r="807" spans="1:10" ht="51">
      <c r="A807" s="179"/>
      <c r="B807" s="56"/>
      <c r="C807" s="160"/>
      <c r="D807" s="52" t="s">
        <v>335</v>
      </c>
      <c r="E807" s="38"/>
      <c r="F807" s="24">
        <v>2008</v>
      </c>
      <c r="G807" s="492" t="s">
        <v>813</v>
      </c>
      <c r="H807" s="511">
        <v>10000</v>
      </c>
      <c r="I807" s="232">
        <v>0</v>
      </c>
      <c r="J807" s="22"/>
    </row>
    <row r="808" spans="1:10" ht="51">
      <c r="A808" s="179"/>
      <c r="B808" s="56"/>
      <c r="C808" s="160"/>
      <c r="D808" s="52" t="s">
        <v>336</v>
      </c>
      <c r="E808" s="38"/>
      <c r="F808" s="24">
        <v>2008</v>
      </c>
      <c r="G808" s="492" t="s">
        <v>813</v>
      </c>
      <c r="H808" s="511">
        <v>10900</v>
      </c>
      <c r="I808" s="232">
        <v>0</v>
      </c>
      <c r="J808" s="22"/>
    </row>
    <row r="809" spans="1:10" s="5" customFormat="1" ht="51">
      <c r="A809" s="179"/>
      <c r="B809" s="56"/>
      <c r="C809" s="484"/>
      <c r="D809" s="52" t="s">
        <v>337</v>
      </c>
      <c r="E809" s="38"/>
      <c r="F809" s="24">
        <v>2008</v>
      </c>
      <c r="G809" s="492" t="s">
        <v>813</v>
      </c>
      <c r="H809" s="511">
        <v>35000</v>
      </c>
      <c r="I809" s="232">
        <v>0</v>
      </c>
      <c r="J809" s="6"/>
    </row>
    <row r="810" spans="1:10" s="5" customFormat="1" ht="60" customHeight="1">
      <c r="A810" s="183"/>
      <c r="B810" s="56"/>
      <c r="C810" s="484"/>
      <c r="D810" s="52" t="s">
        <v>784</v>
      </c>
      <c r="E810" s="149">
        <v>1</v>
      </c>
      <c r="F810" s="118">
        <v>2014</v>
      </c>
      <c r="G810" s="492" t="s">
        <v>813</v>
      </c>
      <c r="H810" s="511">
        <v>168225.93</v>
      </c>
      <c r="I810" s="232">
        <v>0</v>
      </c>
      <c r="J810" s="6"/>
    </row>
    <row r="811" spans="1:10" s="5" customFormat="1" ht="60.75" customHeight="1">
      <c r="A811" s="183"/>
      <c r="B811" s="56"/>
      <c r="C811" s="484"/>
      <c r="D811" s="52" t="s">
        <v>785</v>
      </c>
      <c r="E811" s="149">
        <v>1</v>
      </c>
      <c r="F811" s="118">
        <v>2014</v>
      </c>
      <c r="G811" s="492" t="s">
        <v>813</v>
      </c>
      <c r="H811" s="415">
        <v>10000</v>
      </c>
      <c r="I811" s="85">
        <v>0</v>
      </c>
      <c r="J811" s="6"/>
    </row>
    <row r="812" spans="1:10" s="5" customFormat="1" ht="57" customHeight="1">
      <c r="A812" s="183"/>
      <c r="B812" s="56"/>
      <c r="C812" s="484"/>
      <c r="D812" s="52" t="s">
        <v>783</v>
      </c>
      <c r="E812" s="149">
        <v>1</v>
      </c>
      <c r="F812" s="118">
        <v>2013</v>
      </c>
      <c r="G812" s="492" t="s">
        <v>813</v>
      </c>
      <c r="H812" s="415">
        <v>26669</v>
      </c>
      <c r="I812" s="85">
        <v>26669</v>
      </c>
      <c r="J812" s="6"/>
    </row>
    <row r="813" spans="1:10" s="5" customFormat="1" ht="54" customHeight="1">
      <c r="A813" s="183"/>
      <c r="B813" s="56"/>
      <c r="C813" s="484"/>
      <c r="D813" s="52" t="s">
        <v>786</v>
      </c>
      <c r="E813" s="149">
        <v>1</v>
      </c>
      <c r="F813" s="118">
        <v>2013</v>
      </c>
      <c r="G813" s="492" t="s">
        <v>813</v>
      </c>
      <c r="H813" s="415">
        <v>46000</v>
      </c>
      <c r="I813" s="85">
        <v>46000</v>
      </c>
      <c r="J813" s="6"/>
    </row>
    <row r="814" spans="1:10" s="5" customFormat="1" ht="55.5" customHeight="1">
      <c r="A814" s="183"/>
      <c r="B814" s="56"/>
      <c r="C814" s="484"/>
      <c r="D814" s="52" t="s">
        <v>318</v>
      </c>
      <c r="E814" s="149"/>
      <c r="F814" s="118">
        <v>2014</v>
      </c>
      <c r="G814" s="492" t="s">
        <v>813</v>
      </c>
      <c r="H814" s="415">
        <v>17878.78</v>
      </c>
      <c r="I814" s="85">
        <v>0</v>
      </c>
      <c r="J814" s="6"/>
    </row>
    <row r="815" spans="1:10" s="5" customFormat="1" ht="55.5" customHeight="1">
      <c r="A815" s="183"/>
      <c r="B815" s="56"/>
      <c r="C815" s="484"/>
      <c r="D815" s="52" t="s">
        <v>787</v>
      </c>
      <c r="E815" s="149">
        <v>1</v>
      </c>
      <c r="F815" s="118">
        <v>2014</v>
      </c>
      <c r="G815" s="492" t="s">
        <v>2167</v>
      </c>
      <c r="H815" s="415">
        <v>11500</v>
      </c>
      <c r="I815" s="85">
        <v>0</v>
      </c>
      <c r="J815" s="6"/>
    </row>
    <row r="816" spans="1:10" s="5" customFormat="1" ht="66" customHeight="1">
      <c r="A816" s="183"/>
      <c r="B816" s="56"/>
      <c r="C816" s="484"/>
      <c r="D816" s="52" t="s">
        <v>788</v>
      </c>
      <c r="E816" s="149">
        <v>1</v>
      </c>
      <c r="F816" s="118">
        <v>2014</v>
      </c>
      <c r="G816" s="492" t="s">
        <v>813</v>
      </c>
      <c r="H816" s="415">
        <v>21901</v>
      </c>
      <c r="I816" s="85">
        <v>0</v>
      </c>
      <c r="J816" s="6"/>
    </row>
    <row r="817" spans="1:10" s="5" customFormat="1" ht="54.75" customHeight="1">
      <c r="A817" s="183"/>
      <c r="B817" s="56"/>
      <c r="C817" s="484"/>
      <c r="D817" s="52" t="s">
        <v>789</v>
      </c>
      <c r="E817" s="149">
        <v>1</v>
      </c>
      <c r="F817" s="118">
        <v>2014</v>
      </c>
      <c r="G817" s="492" t="s">
        <v>813</v>
      </c>
      <c r="H817" s="415">
        <v>18999</v>
      </c>
      <c r="I817" s="85">
        <v>0</v>
      </c>
      <c r="J817" s="6"/>
    </row>
    <row r="818" spans="1:10" s="5" customFormat="1" ht="50.25" customHeight="1">
      <c r="A818" s="183"/>
      <c r="B818" s="56"/>
      <c r="C818" s="484"/>
      <c r="D818" s="52" t="s">
        <v>790</v>
      </c>
      <c r="E818" s="149">
        <v>1</v>
      </c>
      <c r="F818" s="118">
        <v>2014</v>
      </c>
      <c r="G818" s="492" t="s">
        <v>813</v>
      </c>
      <c r="H818" s="415">
        <v>12999</v>
      </c>
      <c r="I818" s="85">
        <v>0</v>
      </c>
      <c r="J818" s="6"/>
    </row>
    <row r="819" spans="1:10" s="5" customFormat="1" ht="67.5" customHeight="1">
      <c r="A819" s="183"/>
      <c r="B819" s="56"/>
      <c r="C819" s="484"/>
      <c r="D819" s="52" t="s">
        <v>893</v>
      </c>
      <c r="E819" s="149">
        <v>1</v>
      </c>
      <c r="F819" s="118">
        <v>2013</v>
      </c>
      <c r="G819" s="492" t="s">
        <v>813</v>
      </c>
      <c r="H819" s="415">
        <v>664587</v>
      </c>
      <c r="I819" s="85">
        <v>0</v>
      </c>
      <c r="J819" s="6"/>
    </row>
    <row r="820" spans="1:10" s="5" customFormat="1" ht="51.75" customHeight="1">
      <c r="A820" s="183"/>
      <c r="B820" s="56"/>
      <c r="C820" s="484"/>
      <c r="D820" s="52" t="s">
        <v>894</v>
      </c>
      <c r="E820" s="149"/>
      <c r="F820" s="118">
        <v>2014</v>
      </c>
      <c r="G820" s="492" t="s">
        <v>813</v>
      </c>
      <c r="H820" s="415">
        <v>57767.5</v>
      </c>
      <c r="I820" s="89">
        <v>0</v>
      </c>
      <c r="J820" s="6"/>
    </row>
    <row r="821" spans="1:10" s="5" customFormat="1" ht="56.25" customHeight="1">
      <c r="A821" s="183"/>
      <c r="B821" s="56"/>
      <c r="C821" s="484"/>
      <c r="D821" s="52" t="s">
        <v>895</v>
      </c>
      <c r="E821" s="149"/>
      <c r="F821" s="118">
        <v>2014</v>
      </c>
      <c r="G821" s="492" t="s">
        <v>813</v>
      </c>
      <c r="H821" s="415">
        <v>39000</v>
      </c>
      <c r="I821" s="89">
        <v>0</v>
      </c>
      <c r="J821" s="6"/>
    </row>
    <row r="822" spans="1:10" s="5" customFormat="1" ht="53.25" customHeight="1">
      <c r="A822" s="183"/>
      <c r="B822" s="56"/>
      <c r="C822" s="484"/>
      <c r="D822" s="52" t="s">
        <v>989</v>
      </c>
      <c r="E822" s="149">
        <v>1</v>
      </c>
      <c r="F822" s="118">
        <v>2016</v>
      </c>
      <c r="G822" s="492" t="s">
        <v>813</v>
      </c>
      <c r="H822" s="415">
        <v>12000</v>
      </c>
      <c r="I822" s="89">
        <v>0</v>
      </c>
      <c r="J822" s="6"/>
    </row>
    <row r="823" spans="1:10" s="5" customFormat="1" ht="54.75" customHeight="1">
      <c r="A823" s="183"/>
      <c r="B823" s="56"/>
      <c r="C823" s="484"/>
      <c r="D823" s="52" t="s">
        <v>990</v>
      </c>
      <c r="E823" s="149">
        <v>1</v>
      </c>
      <c r="F823" s="118">
        <v>2016</v>
      </c>
      <c r="G823" s="492" t="s">
        <v>2167</v>
      </c>
      <c r="H823" s="415">
        <v>13940</v>
      </c>
      <c r="I823" s="89">
        <v>0</v>
      </c>
      <c r="J823" s="6"/>
    </row>
    <row r="824" spans="1:10" s="5" customFormat="1" ht="53.25" customHeight="1">
      <c r="A824" s="183"/>
      <c r="B824" s="56"/>
      <c r="C824" s="484"/>
      <c r="D824" s="52" t="s">
        <v>651</v>
      </c>
      <c r="E824" s="149">
        <v>1</v>
      </c>
      <c r="F824" s="118">
        <v>2016</v>
      </c>
      <c r="G824" s="492" t="s">
        <v>813</v>
      </c>
      <c r="H824" s="415">
        <v>42000</v>
      </c>
      <c r="I824" s="89">
        <v>0</v>
      </c>
      <c r="J824" s="6"/>
    </row>
    <row r="825" spans="1:10" s="5" customFormat="1" ht="58.5" customHeight="1">
      <c r="A825" s="183"/>
      <c r="B825" s="56"/>
      <c r="C825" s="484"/>
      <c r="D825" s="52" t="s">
        <v>991</v>
      </c>
      <c r="E825" s="149">
        <v>1</v>
      </c>
      <c r="F825" s="118">
        <v>2016</v>
      </c>
      <c r="G825" s="492" t="s">
        <v>813</v>
      </c>
      <c r="H825" s="415">
        <v>16937</v>
      </c>
      <c r="I825" s="89">
        <v>0</v>
      </c>
      <c r="J825" s="6"/>
    </row>
    <row r="826" spans="1:10" s="5" customFormat="1" ht="53.25" customHeight="1">
      <c r="A826" s="183"/>
      <c r="B826" s="56"/>
      <c r="C826" s="484"/>
      <c r="D826" s="52" t="s">
        <v>964</v>
      </c>
      <c r="E826" s="149">
        <v>1</v>
      </c>
      <c r="F826" s="118">
        <v>2016</v>
      </c>
      <c r="G826" s="492" t="s">
        <v>813</v>
      </c>
      <c r="H826" s="415">
        <v>32816</v>
      </c>
      <c r="I826" s="85">
        <v>0</v>
      </c>
      <c r="J826" s="6"/>
    </row>
    <row r="827" spans="1:10" s="5" customFormat="1" ht="54" customHeight="1">
      <c r="A827" s="183"/>
      <c r="B827" s="56"/>
      <c r="C827" s="484"/>
      <c r="D827" s="52" t="s">
        <v>992</v>
      </c>
      <c r="E827" s="149">
        <v>1</v>
      </c>
      <c r="F827" s="118">
        <v>2016</v>
      </c>
      <c r="G827" s="492" t="s">
        <v>813</v>
      </c>
      <c r="H827" s="415">
        <v>10100</v>
      </c>
      <c r="I827" s="85">
        <v>0</v>
      </c>
      <c r="J827" s="6"/>
    </row>
    <row r="828" spans="1:10" s="5" customFormat="1" ht="54" customHeight="1">
      <c r="A828" s="183"/>
      <c r="B828" s="56"/>
      <c r="C828" s="484"/>
      <c r="D828" s="52" t="s">
        <v>993</v>
      </c>
      <c r="E828" s="149">
        <v>1</v>
      </c>
      <c r="F828" s="118">
        <v>2016</v>
      </c>
      <c r="G828" s="492" t="s">
        <v>813</v>
      </c>
      <c r="H828" s="415">
        <v>10818</v>
      </c>
      <c r="I828" s="85">
        <v>10818</v>
      </c>
      <c r="J828" s="6"/>
    </row>
    <row r="829" spans="1:10" s="5" customFormat="1" ht="56.25" customHeight="1">
      <c r="A829" s="183"/>
      <c r="B829" s="56"/>
      <c r="C829" s="484"/>
      <c r="D829" s="52" t="s">
        <v>1147</v>
      </c>
      <c r="E829" s="149">
        <v>1</v>
      </c>
      <c r="F829" s="118">
        <v>2017</v>
      </c>
      <c r="G829" s="492" t="s">
        <v>813</v>
      </c>
      <c r="H829" s="415">
        <v>10818</v>
      </c>
      <c r="I829" s="85">
        <v>0</v>
      </c>
      <c r="J829" s="6"/>
    </row>
    <row r="830" spans="1:10">
      <c r="A830" s="183"/>
      <c r="B830" s="108" t="s">
        <v>3</v>
      </c>
      <c r="C830" s="160"/>
      <c r="D830" s="180"/>
      <c r="E830" s="30"/>
      <c r="F830" s="30"/>
      <c r="G830" s="78"/>
      <c r="H830" s="211">
        <f>SUM(H795:H829)</f>
        <v>1806399.91</v>
      </c>
      <c r="I830" s="12">
        <f>SUM(I795:I829)</f>
        <v>128819.68</v>
      </c>
      <c r="J830" s="22"/>
    </row>
    <row r="831" spans="1:10">
      <c r="A831" s="216"/>
      <c r="B831" s="136"/>
      <c r="C831" s="160"/>
      <c r="D831" s="180" t="s">
        <v>5</v>
      </c>
      <c r="E831" s="30"/>
      <c r="F831" s="30"/>
      <c r="G831" s="78"/>
      <c r="H831" s="413"/>
      <c r="I831" s="19"/>
      <c r="J831" s="22"/>
    </row>
    <row r="832" spans="1:10" ht="51">
      <c r="A832" s="179"/>
      <c r="B832" s="254"/>
      <c r="C832" s="160"/>
      <c r="D832" s="239" t="s">
        <v>338</v>
      </c>
      <c r="E832" s="30"/>
      <c r="F832" s="257">
        <v>33604</v>
      </c>
      <c r="G832" s="492" t="s">
        <v>813</v>
      </c>
      <c r="H832" s="512">
        <v>58814.22</v>
      </c>
      <c r="I832" s="85">
        <v>0</v>
      </c>
      <c r="J832" s="22"/>
    </row>
    <row r="833" spans="1:10" ht="51">
      <c r="A833" s="179"/>
      <c r="B833" s="254"/>
      <c r="C833" s="160"/>
      <c r="D833" s="239" t="s">
        <v>339</v>
      </c>
      <c r="E833" s="30"/>
      <c r="F833" s="255" t="s">
        <v>132</v>
      </c>
      <c r="G833" s="492" t="s">
        <v>813</v>
      </c>
      <c r="H833" s="512">
        <v>81000</v>
      </c>
      <c r="I833" s="85">
        <v>0</v>
      </c>
      <c r="J833" s="22"/>
    </row>
    <row r="834" spans="1:10">
      <c r="A834" s="179"/>
      <c r="B834" s="108" t="s">
        <v>3</v>
      </c>
      <c r="C834" s="180"/>
      <c r="D834" s="180"/>
      <c r="E834" s="30"/>
      <c r="F834" s="30"/>
      <c r="G834" s="78"/>
      <c r="H834" s="211">
        <f>SUM(H832:H833)</f>
        <v>139814.22</v>
      </c>
      <c r="I834" s="12">
        <v>0</v>
      </c>
      <c r="J834" s="22"/>
    </row>
    <row r="835" spans="1:10">
      <c r="A835" s="179"/>
      <c r="B835" s="136"/>
      <c r="C835" s="180"/>
      <c r="D835" s="180"/>
      <c r="E835" s="30"/>
      <c r="F835" s="30"/>
      <c r="G835" s="413"/>
      <c r="H835" s="12">
        <f>H834+H830</f>
        <v>1946214.13</v>
      </c>
      <c r="I835" s="107">
        <f>I830+I834</f>
        <v>128819.68</v>
      </c>
      <c r="J835" s="22"/>
    </row>
    <row r="836" spans="1:10">
      <c r="A836" s="179"/>
      <c r="B836" s="108"/>
      <c r="C836" s="547" t="s">
        <v>2169</v>
      </c>
      <c r="D836" s="556"/>
      <c r="E836" s="556"/>
      <c r="F836" s="556"/>
      <c r="G836" s="549"/>
      <c r="H836" s="19"/>
      <c r="I836" s="160"/>
      <c r="J836" s="22"/>
    </row>
    <row r="837" spans="1:10" ht="86.25" customHeight="1">
      <c r="A837" s="155"/>
      <c r="B837" s="159"/>
      <c r="C837" s="513"/>
      <c r="D837" s="130" t="s">
        <v>584</v>
      </c>
      <c r="E837" s="118" t="s">
        <v>2571</v>
      </c>
      <c r="F837" s="149">
        <v>2018</v>
      </c>
      <c r="G837" s="492" t="s">
        <v>2168</v>
      </c>
      <c r="H837" s="504">
        <v>90000</v>
      </c>
      <c r="I837" s="103">
        <v>0</v>
      </c>
      <c r="J837" s="22"/>
    </row>
    <row r="838" spans="1:10" ht="63.75">
      <c r="A838" s="155"/>
      <c r="B838" s="159"/>
      <c r="C838" s="160"/>
      <c r="D838" s="484" t="s">
        <v>1246</v>
      </c>
      <c r="E838" s="38">
        <v>1</v>
      </c>
      <c r="F838" s="38">
        <v>2018</v>
      </c>
      <c r="G838" s="492" t="s">
        <v>2168</v>
      </c>
      <c r="H838" s="416">
        <v>29700</v>
      </c>
      <c r="I838" s="11">
        <v>0</v>
      </c>
      <c r="J838" s="22"/>
    </row>
    <row r="839" spans="1:10" ht="63.75">
      <c r="A839" s="161"/>
      <c r="B839" s="159"/>
      <c r="C839" s="160"/>
      <c r="D839" s="484" t="s">
        <v>674</v>
      </c>
      <c r="E839" s="38">
        <v>1</v>
      </c>
      <c r="F839" s="38">
        <v>2017</v>
      </c>
      <c r="G839" s="492" t="s">
        <v>2168</v>
      </c>
      <c r="H839" s="416">
        <v>17000</v>
      </c>
      <c r="I839" s="11">
        <v>0</v>
      </c>
      <c r="J839" s="22"/>
    </row>
    <row r="840" spans="1:10" ht="63.75">
      <c r="A840" s="161"/>
      <c r="B840" s="159"/>
      <c r="C840" s="160"/>
      <c r="D840" s="84" t="s">
        <v>1018</v>
      </c>
      <c r="E840" s="38">
        <v>1</v>
      </c>
      <c r="F840" s="38">
        <v>2016</v>
      </c>
      <c r="G840" s="492" t="s">
        <v>2168</v>
      </c>
      <c r="H840" s="416">
        <v>15990</v>
      </c>
      <c r="I840" s="65">
        <v>0</v>
      </c>
      <c r="J840" s="22"/>
    </row>
    <row r="841" spans="1:10" ht="63.75">
      <c r="A841" s="161"/>
      <c r="B841" s="159"/>
      <c r="C841" s="160"/>
      <c r="D841" s="484" t="s">
        <v>12</v>
      </c>
      <c r="E841" s="38">
        <v>1</v>
      </c>
      <c r="F841" s="38">
        <v>2014</v>
      </c>
      <c r="G841" s="492" t="s">
        <v>2168</v>
      </c>
      <c r="H841" s="416">
        <v>16400</v>
      </c>
      <c r="I841" s="65">
        <v>0</v>
      </c>
      <c r="J841" s="22"/>
    </row>
    <row r="842" spans="1:10" ht="63.75">
      <c r="A842" s="161"/>
      <c r="B842" s="159"/>
      <c r="C842" s="160"/>
      <c r="D842" s="484" t="s">
        <v>12</v>
      </c>
      <c r="E842" s="38">
        <v>1</v>
      </c>
      <c r="F842" s="38">
        <v>2014</v>
      </c>
      <c r="G842" s="492" t="s">
        <v>2168</v>
      </c>
      <c r="H842" s="416">
        <v>16400</v>
      </c>
      <c r="I842" s="65">
        <v>0</v>
      </c>
      <c r="J842" s="22"/>
    </row>
    <row r="843" spans="1:10" ht="63.75">
      <c r="A843" s="161"/>
      <c r="B843" s="159"/>
      <c r="C843" s="160"/>
      <c r="D843" s="484" t="s">
        <v>1020</v>
      </c>
      <c r="E843" s="38">
        <v>1</v>
      </c>
      <c r="F843" s="38">
        <v>2014</v>
      </c>
      <c r="G843" s="492" t="s">
        <v>2168</v>
      </c>
      <c r="H843" s="416">
        <v>12700</v>
      </c>
      <c r="I843" s="65">
        <v>0</v>
      </c>
      <c r="J843" s="22"/>
    </row>
    <row r="844" spans="1:10" ht="63.75">
      <c r="A844" s="161"/>
      <c r="B844" s="159"/>
      <c r="C844" s="160"/>
      <c r="D844" s="484" t="s">
        <v>1021</v>
      </c>
      <c r="E844" s="38">
        <v>1</v>
      </c>
      <c r="F844" s="38">
        <v>2014</v>
      </c>
      <c r="G844" s="492" t="s">
        <v>2168</v>
      </c>
      <c r="H844" s="416">
        <v>14600</v>
      </c>
      <c r="I844" s="65">
        <v>0</v>
      </c>
      <c r="J844" s="22"/>
    </row>
    <row r="845" spans="1:10" ht="63.75">
      <c r="A845" s="179"/>
      <c r="B845" s="56"/>
      <c r="C845" s="160"/>
      <c r="D845" s="52" t="s">
        <v>343</v>
      </c>
      <c r="E845" s="38">
        <v>1</v>
      </c>
      <c r="F845" s="24">
        <v>2007</v>
      </c>
      <c r="G845" s="492" t="s">
        <v>2168</v>
      </c>
      <c r="H845" s="415">
        <v>25447.200000000001</v>
      </c>
      <c r="I845" s="89">
        <v>0</v>
      </c>
      <c r="J845" s="22"/>
    </row>
    <row r="846" spans="1:10" ht="63.75">
      <c r="A846" s="179"/>
      <c r="B846" s="56"/>
      <c r="C846" s="160"/>
      <c r="D846" s="52" t="s">
        <v>112</v>
      </c>
      <c r="E846" s="38">
        <v>1</v>
      </c>
      <c r="F846" s="24" t="s">
        <v>61</v>
      </c>
      <c r="G846" s="492" t="s">
        <v>2168</v>
      </c>
      <c r="H846" s="415">
        <v>40386</v>
      </c>
      <c r="I846" s="85">
        <v>0</v>
      </c>
      <c r="J846" s="22"/>
    </row>
    <row r="847" spans="1:10" ht="63.75">
      <c r="A847" s="179"/>
      <c r="B847" s="56"/>
      <c r="C847" s="160"/>
      <c r="D847" s="52" t="s">
        <v>113</v>
      </c>
      <c r="E847" s="38">
        <v>1</v>
      </c>
      <c r="F847" s="24" t="s">
        <v>117</v>
      </c>
      <c r="G847" s="492" t="s">
        <v>2168</v>
      </c>
      <c r="H847" s="415">
        <v>12154.45</v>
      </c>
      <c r="I847" s="85">
        <v>0</v>
      </c>
      <c r="J847" s="22"/>
    </row>
    <row r="848" spans="1:10" ht="63.75">
      <c r="A848" s="179"/>
      <c r="B848" s="56"/>
      <c r="C848" s="160"/>
      <c r="D848" s="52" t="s">
        <v>113</v>
      </c>
      <c r="E848" s="38">
        <v>1</v>
      </c>
      <c r="F848" s="24" t="s">
        <v>319</v>
      </c>
      <c r="G848" s="492" t="s">
        <v>2168</v>
      </c>
      <c r="H848" s="415">
        <v>11925</v>
      </c>
      <c r="I848" s="85">
        <v>0</v>
      </c>
      <c r="J848" s="22"/>
    </row>
    <row r="849" spans="1:10" ht="63.75">
      <c r="A849" s="179"/>
      <c r="B849" s="56"/>
      <c r="C849" s="160"/>
      <c r="D849" s="52" t="s">
        <v>345</v>
      </c>
      <c r="E849" s="38">
        <v>1</v>
      </c>
      <c r="F849" s="24" t="s">
        <v>88</v>
      </c>
      <c r="G849" s="492" t="s">
        <v>2168</v>
      </c>
      <c r="H849" s="415">
        <v>21186</v>
      </c>
      <c r="I849" s="85">
        <v>0</v>
      </c>
      <c r="J849" s="22"/>
    </row>
    <row r="850" spans="1:10" ht="63.75">
      <c r="A850" s="179"/>
      <c r="B850" s="56"/>
      <c r="C850" s="160"/>
      <c r="D850" s="52" t="s">
        <v>346</v>
      </c>
      <c r="E850" s="38">
        <v>2</v>
      </c>
      <c r="F850" s="24">
        <v>2008</v>
      </c>
      <c r="G850" s="492" t="s">
        <v>2168</v>
      </c>
      <c r="H850" s="415">
        <v>20000</v>
      </c>
      <c r="I850" s="85">
        <v>0</v>
      </c>
      <c r="J850" s="22"/>
    </row>
    <row r="851" spans="1:10" ht="63.75">
      <c r="A851" s="179"/>
      <c r="B851" s="56"/>
      <c r="C851" s="160"/>
      <c r="D851" s="52" t="s">
        <v>16</v>
      </c>
      <c r="E851" s="38">
        <v>1</v>
      </c>
      <c r="F851" s="24">
        <v>2010</v>
      </c>
      <c r="G851" s="492" t="s">
        <v>2168</v>
      </c>
      <c r="H851" s="415">
        <v>13300</v>
      </c>
      <c r="I851" s="85">
        <v>0</v>
      </c>
      <c r="J851" s="22"/>
    </row>
    <row r="852" spans="1:10" ht="63.75">
      <c r="A852" s="179"/>
      <c r="B852" s="56"/>
      <c r="C852" s="160"/>
      <c r="D852" s="52" t="s">
        <v>33</v>
      </c>
      <c r="E852" s="38">
        <v>1</v>
      </c>
      <c r="F852" s="24">
        <v>2002</v>
      </c>
      <c r="G852" s="492" t="s">
        <v>2168</v>
      </c>
      <c r="H852" s="415">
        <v>17479.03</v>
      </c>
      <c r="I852" s="85">
        <v>0</v>
      </c>
      <c r="J852" s="22"/>
    </row>
    <row r="853" spans="1:10" ht="63.75">
      <c r="A853" s="179"/>
      <c r="B853" s="74"/>
      <c r="C853" s="160"/>
      <c r="D853" s="84" t="s">
        <v>113</v>
      </c>
      <c r="E853" s="38"/>
      <c r="F853" s="116" t="s">
        <v>61</v>
      </c>
      <c r="G853" s="492" t="s">
        <v>2168</v>
      </c>
      <c r="H853" s="510">
        <v>13197</v>
      </c>
      <c r="I853" s="61">
        <v>0</v>
      </c>
      <c r="J853" s="22"/>
    </row>
    <row r="854" spans="1:10" ht="63.75">
      <c r="A854" s="179"/>
      <c r="B854" s="74"/>
      <c r="C854" s="160"/>
      <c r="D854" s="84" t="s">
        <v>160</v>
      </c>
      <c r="E854" s="38"/>
      <c r="F854" s="116">
        <v>2006</v>
      </c>
      <c r="G854" s="492" t="s">
        <v>2168</v>
      </c>
      <c r="H854" s="510">
        <v>17702</v>
      </c>
      <c r="I854" s="61">
        <v>0</v>
      </c>
      <c r="J854" s="22"/>
    </row>
    <row r="855" spans="1:10" ht="63.75">
      <c r="A855" s="179"/>
      <c r="B855" s="74"/>
      <c r="C855" s="160"/>
      <c r="D855" s="84" t="s">
        <v>161</v>
      </c>
      <c r="E855" s="38">
        <v>2</v>
      </c>
      <c r="F855" s="116">
        <v>2009</v>
      </c>
      <c r="G855" s="492" t="s">
        <v>2168</v>
      </c>
      <c r="H855" s="510">
        <v>28000</v>
      </c>
      <c r="I855" s="61">
        <v>0</v>
      </c>
      <c r="J855" s="22"/>
    </row>
    <row r="856" spans="1:10" ht="63.75">
      <c r="A856" s="179"/>
      <c r="B856" s="74"/>
      <c r="C856" s="160"/>
      <c r="D856" s="84" t="s">
        <v>1138</v>
      </c>
      <c r="E856" s="38"/>
      <c r="F856" s="116">
        <v>2017</v>
      </c>
      <c r="G856" s="492" t="s">
        <v>2168</v>
      </c>
      <c r="H856" s="510">
        <v>29285</v>
      </c>
      <c r="I856" s="61">
        <v>0</v>
      </c>
      <c r="J856" s="22"/>
    </row>
    <row r="857" spans="1:10" ht="63.75">
      <c r="A857" s="179"/>
      <c r="B857" s="74"/>
      <c r="C857" s="160"/>
      <c r="D857" s="84" t="s">
        <v>162</v>
      </c>
      <c r="E857" s="38"/>
      <c r="F857" s="116">
        <v>2007</v>
      </c>
      <c r="G857" s="492" t="s">
        <v>2168</v>
      </c>
      <c r="H857" s="411">
        <v>50907.08</v>
      </c>
      <c r="I857" s="61">
        <v>0</v>
      </c>
      <c r="J857" s="22"/>
    </row>
    <row r="858" spans="1:10" ht="63.75">
      <c r="A858" s="179"/>
      <c r="B858" s="74"/>
      <c r="C858" s="160"/>
      <c r="D858" s="84" t="s">
        <v>1269</v>
      </c>
      <c r="E858" s="38"/>
      <c r="F858" s="116">
        <v>2018</v>
      </c>
      <c r="G858" s="492" t="s">
        <v>2168</v>
      </c>
      <c r="H858" s="411">
        <v>21500</v>
      </c>
      <c r="I858" s="61">
        <v>0</v>
      </c>
      <c r="J858" s="22"/>
    </row>
    <row r="859" spans="1:10" ht="63.75">
      <c r="A859" s="179"/>
      <c r="B859" s="74"/>
      <c r="C859" s="160"/>
      <c r="D859" s="40" t="s">
        <v>1137</v>
      </c>
      <c r="E859" s="47"/>
      <c r="F859" s="170" t="s">
        <v>270</v>
      </c>
      <c r="G859" s="492" t="s">
        <v>2168</v>
      </c>
      <c r="H859" s="514">
        <v>59397.11</v>
      </c>
      <c r="I859" s="28">
        <v>34907.879999999997</v>
      </c>
      <c r="J859" s="22"/>
    </row>
    <row r="860" spans="1:10" ht="63.75">
      <c r="A860" s="449"/>
      <c r="B860" s="74"/>
      <c r="C860" s="160"/>
      <c r="D860" s="40" t="s">
        <v>2572</v>
      </c>
      <c r="E860" s="47"/>
      <c r="F860" s="170" t="s">
        <v>2573</v>
      </c>
      <c r="G860" s="492" t="s">
        <v>2168</v>
      </c>
      <c r="H860" s="514">
        <v>18700</v>
      </c>
      <c r="I860" s="28">
        <v>0</v>
      </c>
      <c r="J860" s="22"/>
    </row>
    <row r="861" spans="1:10" ht="63.75">
      <c r="A861" s="449"/>
      <c r="B861" s="74"/>
      <c r="C861" s="160"/>
      <c r="D861" s="40" t="s">
        <v>2574</v>
      </c>
      <c r="E861" s="47"/>
      <c r="F861" s="170" t="s">
        <v>2573</v>
      </c>
      <c r="G861" s="492" t="s">
        <v>2168</v>
      </c>
      <c r="H861" s="514">
        <v>19300</v>
      </c>
      <c r="I861" s="28">
        <v>0</v>
      </c>
      <c r="J861" s="22"/>
    </row>
    <row r="862" spans="1:10" ht="63.75">
      <c r="A862" s="449"/>
      <c r="B862" s="74"/>
      <c r="C862" s="160"/>
      <c r="D862" s="40" t="s">
        <v>2575</v>
      </c>
      <c r="E862" s="47"/>
      <c r="F862" s="170" t="s">
        <v>2573</v>
      </c>
      <c r="G862" s="492" t="s">
        <v>2168</v>
      </c>
      <c r="H862" s="514">
        <v>17300</v>
      </c>
      <c r="I862" s="28">
        <v>0</v>
      </c>
      <c r="J862" s="22"/>
    </row>
    <row r="863" spans="1:10">
      <c r="A863" s="179"/>
      <c r="B863" s="108"/>
      <c r="C863" s="160"/>
      <c r="D863" s="180"/>
      <c r="E863" s="30"/>
      <c r="F863" s="30"/>
      <c r="G863" s="78"/>
      <c r="H863" s="211">
        <f>SUM(H837:H859)</f>
        <v>594655.87</v>
      </c>
      <c r="I863" s="12">
        <f>SUM(I837:I862)</f>
        <v>34907.879999999997</v>
      </c>
      <c r="J863" s="22"/>
    </row>
    <row r="864" spans="1:10">
      <c r="A864" s="216"/>
      <c r="B864" s="136"/>
      <c r="C864" s="160"/>
      <c r="D864" s="180" t="s">
        <v>17</v>
      </c>
      <c r="E864" s="30"/>
      <c r="F864" s="30"/>
      <c r="G864" s="78"/>
      <c r="H864" s="413"/>
      <c r="I864" s="19"/>
      <c r="J864" s="22"/>
    </row>
    <row r="865" spans="1:10" ht="63.75">
      <c r="A865" s="216"/>
      <c r="B865" s="159"/>
      <c r="C865" s="160"/>
      <c r="D865" s="180" t="s">
        <v>1022</v>
      </c>
      <c r="E865" s="30">
        <v>1</v>
      </c>
      <c r="F865" s="30">
        <v>2014</v>
      </c>
      <c r="G865" s="492" t="s">
        <v>2168</v>
      </c>
      <c r="H865" s="416">
        <v>14860</v>
      </c>
      <c r="I865" s="11">
        <v>0</v>
      </c>
      <c r="J865" s="22"/>
    </row>
    <row r="866" spans="1:10" ht="63.75">
      <c r="A866" s="216"/>
      <c r="B866" s="159"/>
      <c r="C866" s="160"/>
      <c r="D866" s="180" t="s">
        <v>89</v>
      </c>
      <c r="E866" s="30">
        <v>1</v>
      </c>
      <c r="F866" s="30">
        <v>2014</v>
      </c>
      <c r="G866" s="492" t="s">
        <v>2168</v>
      </c>
      <c r="H866" s="416">
        <v>11500</v>
      </c>
      <c r="I866" s="11">
        <v>0</v>
      </c>
      <c r="J866" s="22"/>
    </row>
    <row r="867" spans="1:10" ht="63.75">
      <c r="A867" s="216"/>
      <c r="B867" s="159"/>
      <c r="C867" s="160"/>
      <c r="D867" s="180" t="s">
        <v>1023</v>
      </c>
      <c r="E867" s="30">
        <v>1</v>
      </c>
      <c r="F867" s="30">
        <v>2014</v>
      </c>
      <c r="G867" s="492" t="s">
        <v>2168</v>
      </c>
      <c r="H867" s="416">
        <v>13400</v>
      </c>
      <c r="I867" s="11">
        <v>0</v>
      </c>
      <c r="J867" s="22"/>
    </row>
    <row r="868" spans="1:10" ht="63.75">
      <c r="A868" s="216"/>
      <c r="B868" s="159"/>
      <c r="C868" s="160"/>
      <c r="D868" s="180" t="s">
        <v>1024</v>
      </c>
      <c r="E868" s="30">
        <v>1</v>
      </c>
      <c r="F868" s="30">
        <v>2014</v>
      </c>
      <c r="G868" s="492" t="s">
        <v>2168</v>
      </c>
      <c r="H868" s="416">
        <v>14860</v>
      </c>
      <c r="I868" s="11">
        <v>0</v>
      </c>
      <c r="J868" s="22"/>
    </row>
    <row r="869" spans="1:10" ht="63.75">
      <c r="A869" s="216"/>
      <c r="B869" s="159"/>
      <c r="C869" s="160"/>
      <c r="D869" s="180" t="s">
        <v>1025</v>
      </c>
      <c r="E869" s="30">
        <v>1</v>
      </c>
      <c r="F869" s="30">
        <v>2014</v>
      </c>
      <c r="G869" s="492" t="s">
        <v>2168</v>
      </c>
      <c r="H869" s="416">
        <v>15200</v>
      </c>
      <c r="I869" s="11">
        <v>0</v>
      </c>
      <c r="J869" s="22"/>
    </row>
    <row r="870" spans="1:10" ht="63.75">
      <c r="A870" s="216"/>
      <c r="B870" s="159"/>
      <c r="C870" s="160"/>
      <c r="D870" s="180" t="s">
        <v>1025</v>
      </c>
      <c r="E870" s="30">
        <v>1</v>
      </c>
      <c r="F870" s="30">
        <v>2014</v>
      </c>
      <c r="G870" s="492" t="s">
        <v>2168</v>
      </c>
      <c r="H870" s="416">
        <v>19850</v>
      </c>
      <c r="I870" s="11">
        <v>0</v>
      </c>
      <c r="J870" s="22"/>
    </row>
    <row r="871" spans="1:10" ht="63.75">
      <c r="A871" s="216"/>
      <c r="B871" s="159"/>
      <c r="C871" s="160"/>
      <c r="D871" s="180" t="s">
        <v>1025</v>
      </c>
      <c r="E871" s="30">
        <v>1</v>
      </c>
      <c r="F871" s="30">
        <v>2014</v>
      </c>
      <c r="G871" s="492" t="s">
        <v>2168</v>
      </c>
      <c r="H871" s="416">
        <v>15200</v>
      </c>
      <c r="I871" s="11">
        <v>0</v>
      </c>
      <c r="J871" s="22"/>
    </row>
    <row r="872" spans="1:10" ht="63.75">
      <c r="A872" s="216"/>
      <c r="B872" s="159"/>
      <c r="C872" s="160"/>
      <c r="D872" s="180" t="s">
        <v>1026</v>
      </c>
      <c r="E872" s="30">
        <v>1</v>
      </c>
      <c r="F872" s="30">
        <v>2014</v>
      </c>
      <c r="G872" s="492" t="s">
        <v>2168</v>
      </c>
      <c r="H872" s="416">
        <v>20300</v>
      </c>
      <c r="I872" s="11">
        <v>0</v>
      </c>
      <c r="J872" s="22"/>
    </row>
    <row r="873" spans="1:10" ht="63.75">
      <c r="A873" s="216"/>
      <c r="B873" s="159"/>
      <c r="C873" s="160"/>
      <c r="D873" s="180" t="s">
        <v>1025</v>
      </c>
      <c r="E873" s="30">
        <v>1</v>
      </c>
      <c r="F873" s="30">
        <v>2014</v>
      </c>
      <c r="G873" s="492" t="s">
        <v>2168</v>
      </c>
      <c r="H873" s="416">
        <v>15200</v>
      </c>
      <c r="I873" s="11">
        <v>0</v>
      </c>
      <c r="J873" s="22"/>
    </row>
    <row r="874" spans="1:10" ht="63.75">
      <c r="A874" s="216"/>
      <c r="B874" s="159"/>
      <c r="C874" s="160"/>
      <c r="D874" s="180" t="s">
        <v>1025</v>
      </c>
      <c r="E874" s="30">
        <v>1</v>
      </c>
      <c r="F874" s="30">
        <v>2014</v>
      </c>
      <c r="G874" s="492" t="s">
        <v>2168</v>
      </c>
      <c r="H874" s="416">
        <v>19850</v>
      </c>
      <c r="I874" s="11">
        <v>0</v>
      </c>
      <c r="J874" s="22"/>
    </row>
    <row r="875" spans="1:10" ht="63.75">
      <c r="A875" s="216"/>
      <c r="B875" s="159"/>
      <c r="C875" s="160"/>
      <c r="D875" s="180" t="s">
        <v>1049</v>
      </c>
      <c r="E875" s="30">
        <v>1</v>
      </c>
      <c r="F875" s="30">
        <v>2014</v>
      </c>
      <c r="G875" s="492" t="s">
        <v>2168</v>
      </c>
      <c r="H875" s="416">
        <v>16750</v>
      </c>
      <c r="I875" s="11">
        <v>0</v>
      </c>
      <c r="J875" s="22"/>
    </row>
    <row r="876" spans="1:10" ht="63.75">
      <c r="A876" s="216"/>
      <c r="B876" s="159"/>
      <c r="C876" s="160"/>
      <c r="D876" s="180" t="s">
        <v>1019</v>
      </c>
      <c r="E876" s="30">
        <v>1</v>
      </c>
      <c r="F876" s="30">
        <v>2014</v>
      </c>
      <c r="G876" s="492" t="s">
        <v>2168</v>
      </c>
      <c r="H876" s="416">
        <v>15450</v>
      </c>
      <c r="I876" s="11">
        <v>0</v>
      </c>
      <c r="J876" s="22"/>
    </row>
    <row r="877" spans="1:10" ht="63.75">
      <c r="A877" s="216"/>
      <c r="B877" s="159"/>
      <c r="C877" s="160"/>
      <c r="D877" s="180" t="s">
        <v>1027</v>
      </c>
      <c r="E877" s="30">
        <v>1</v>
      </c>
      <c r="F877" s="30">
        <v>2014</v>
      </c>
      <c r="G877" s="492" t="s">
        <v>2168</v>
      </c>
      <c r="H877" s="416">
        <v>11400</v>
      </c>
      <c r="I877" s="11">
        <v>0</v>
      </c>
      <c r="J877" s="22"/>
    </row>
    <row r="878" spans="1:10" ht="63.75">
      <c r="A878" s="179"/>
      <c r="B878" s="134"/>
      <c r="C878" s="160"/>
      <c r="D878" s="227" t="s">
        <v>347</v>
      </c>
      <c r="E878" s="30">
        <v>1</v>
      </c>
      <c r="F878" s="255">
        <v>2008</v>
      </c>
      <c r="G878" s="492" t="s">
        <v>2168</v>
      </c>
      <c r="H878" s="512">
        <v>25000</v>
      </c>
      <c r="I878" s="85">
        <v>0</v>
      </c>
      <c r="J878" s="22"/>
    </row>
    <row r="879" spans="1:10">
      <c r="A879" s="179"/>
      <c r="B879" s="108"/>
      <c r="C879" s="160"/>
      <c r="D879" s="180"/>
      <c r="E879" s="30"/>
      <c r="F879" s="30"/>
      <c r="G879" s="78"/>
      <c r="H879" s="211">
        <f>SUM(H865:H878)</f>
        <v>228820</v>
      </c>
      <c r="I879" s="12">
        <f>SUM(I865:I878)</f>
        <v>0</v>
      </c>
      <c r="J879" s="22"/>
    </row>
    <row r="880" spans="1:10">
      <c r="A880" s="179"/>
      <c r="B880" s="108"/>
      <c r="C880" s="142" t="s">
        <v>812</v>
      </c>
      <c r="D880" s="227"/>
      <c r="E880" s="172"/>
      <c r="F880" s="172"/>
      <c r="G880" s="413"/>
      <c r="H880" s="19"/>
      <c r="I880" s="160"/>
      <c r="J880" s="22"/>
    </row>
    <row r="881" spans="1:10" ht="51.75">
      <c r="A881" s="179"/>
      <c r="B881" s="279"/>
      <c r="C881" s="160"/>
      <c r="D881" s="484" t="s">
        <v>961</v>
      </c>
      <c r="E881" s="38">
        <v>1</v>
      </c>
      <c r="F881" s="38">
        <v>2018</v>
      </c>
      <c r="G881" s="491" t="s">
        <v>2170</v>
      </c>
      <c r="H881" s="416">
        <v>29982</v>
      </c>
      <c r="I881" s="11">
        <v>29982</v>
      </c>
      <c r="J881" s="22"/>
    </row>
    <row r="882" spans="1:10" ht="51.75">
      <c r="A882" s="179"/>
      <c r="B882" s="108"/>
      <c r="C882" s="160"/>
      <c r="D882" s="180" t="s">
        <v>1264</v>
      </c>
      <c r="E882" s="30">
        <v>1</v>
      </c>
      <c r="F882" s="30">
        <v>2018</v>
      </c>
      <c r="G882" s="491" t="s">
        <v>2170</v>
      </c>
      <c r="H882" s="416">
        <v>29520</v>
      </c>
      <c r="I882" s="11">
        <v>0</v>
      </c>
      <c r="J882" s="22"/>
    </row>
    <row r="883" spans="1:10" ht="51.75">
      <c r="A883" s="179"/>
      <c r="B883" s="108"/>
      <c r="C883" s="160"/>
      <c r="D883" s="180" t="s">
        <v>1139</v>
      </c>
      <c r="E883" s="30">
        <v>1</v>
      </c>
      <c r="F883" s="30">
        <v>2017</v>
      </c>
      <c r="G883" s="491" t="s">
        <v>2170</v>
      </c>
      <c r="H883" s="416">
        <v>20499</v>
      </c>
      <c r="I883" s="11">
        <v>20499</v>
      </c>
      <c r="J883" s="22"/>
    </row>
    <row r="884" spans="1:10" ht="51.75">
      <c r="A884" s="179"/>
      <c r="B884" s="108"/>
      <c r="C884" s="160"/>
      <c r="D884" s="180" t="s">
        <v>1062</v>
      </c>
      <c r="E884" s="30">
        <v>1</v>
      </c>
      <c r="F884" s="30">
        <v>2013</v>
      </c>
      <c r="G884" s="491" t="s">
        <v>2170</v>
      </c>
      <c r="H884" s="416">
        <v>15275</v>
      </c>
      <c r="I884" s="19">
        <v>0</v>
      </c>
      <c r="J884" s="22"/>
    </row>
    <row r="885" spans="1:10" ht="51.75">
      <c r="A885" s="179"/>
      <c r="B885" s="108"/>
      <c r="C885" s="160"/>
      <c r="D885" s="180" t="s">
        <v>1063</v>
      </c>
      <c r="E885" s="30">
        <v>1</v>
      </c>
      <c r="F885" s="30">
        <v>2013</v>
      </c>
      <c r="G885" s="491" t="s">
        <v>2170</v>
      </c>
      <c r="H885" s="416">
        <v>18136.38</v>
      </c>
      <c r="I885" s="11">
        <v>0</v>
      </c>
      <c r="J885" s="22"/>
    </row>
    <row r="886" spans="1:10" ht="51.75">
      <c r="A886" s="179"/>
      <c r="B886" s="108"/>
      <c r="C886" s="160"/>
      <c r="D886" s="180" t="s">
        <v>1013</v>
      </c>
      <c r="E886" s="38">
        <v>1</v>
      </c>
      <c r="F886" s="38">
        <v>2013</v>
      </c>
      <c r="G886" s="491" t="s">
        <v>2170</v>
      </c>
      <c r="H886" s="416">
        <v>20450</v>
      </c>
      <c r="I886" s="11">
        <v>0</v>
      </c>
      <c r="J886" s="22"/>
    </row>
    <row r="887" spans="1:10" ht="51.75">
      <c r="A887" s="179"/>
      <c r="B887" s="108"/>
      <c r="C887" s="160"/>
      <c r="D887" s="180" t="s">
        <v>1014</v>
      </c>
      <c r="E887" s="38">
        <v>1</v>
      </c>
      <c r="F887" s="38">
        <v>2013</v>
      </c>
      <c r="G887" s="491" t="s">
        <v>2170</v>
      </c>
      <c r="H887" s="416">
        <v>19100</v>
      </c>
      <c r="I887" s="11">
        <v>0</v>
      </c>
      <c r="J887" s="22"/>
    </row>
    <row r="888" spans="1:10" ht="51.75">
      <c r="A888" s="179"/>
      <c r="B888" s="56"/>
      <c r="C888" s="160"/>
      <c r="D888" s="52" t="s">
        <v>348</v>
      </c>
      <c r="E888" s="38">
        <v>1</v>
      </c>
      <c r="F888" s="256">
        <v>2008</v>
      </c>
      <c r="G888" s="491" t="s">
        <v>2170</v>
      </c>
      <c r="H888" s="415">
        <v>60000</v>
      </c>
      <c r="I888" s="85">
        <v>0</v>
      </c>
      <c r="J888" s="22"/>
    </row>
    <row r="889" spans="1:10" ht="51.75">
      <c r="A889" s="179">
        <v>1988</v>
      </c>
      <c r="B889" s="56"/>
      <c r="C889" s="160"/>
      <c r="D889" s="52" t="s">
        <v>349</v>
      </c>
      <c r="E889" s="38">
        <v>1</v>
      </c>
      <c r="F889" s="256" t="s">
        <v>67</v>
      </c>
      <c r="G889" s="491" t="s">
        <v>2170</v>
      </c>
      <c r="H889" s="415">
        <v>24951.33</v>
      </c>
      <c r="I889" s="85">
        <v>0</v>
      </c>
      <c r="J889" s="22"/>
    </row>
    <row r="890" spans="1:10" ht="51.75">
      <c r="A890" s="179">
        <v>1989</v>
      </c>
      <c r="B890" s="56"/>
      <c r="C890" s="160"/>
      <c r="D890" s="52" t="s">
        <v>343</v>
      </c>
      <c r="E890" s="38">
        <v>1</v>
      </c>
      <c r="F890" s="256">
        <v>2007</v>
      </c>
      <c r="G890" s="491" t="s">
        <v>2170</v>
      </c>
      <c r="H890" s="415">
        <v>25447.200000000001</v>
      </c>
      <c r="I890" s="85">
        <v>0</v>
      </c>
      <c r="J890" s="22"/>
    </row>
    <row r="891" spans="1:10" ht="51.75">
      <c r="A891" s="179"/>
      <c r="B891" s="56"/>
      <c r="C891" s="160"/>
      <c r="D891" s="52" t="s">
        <v>350</v>
      </c>
      <c r="E891" s="38">
        <v>1</v>
      </c>
      <c r="F891" s="256">
        <v>2008</v>
      </c>
      <c r="G891" s="491" t="s">
        <v>2170</v>
      </c>
      <c r="H891" s="415">
        <v>14850</v>
      </c>
      <c r="I891" s="85">
        <v>0</v>
      </c>
      <c r="J891" s="22"/>
    </row>
    <row r="892" spans="1:10" ht="51.75">
      <c r="A892" s="179"/>
      <c r="B892" s="56"/>
      <c r="C892" s="160"/>
      <c r="D892" s="52" t="s">
        <v>350</v>
      </c>
      <c r="E892" s="38">
        <v>1</v>
      </c>
      <c r="F892" s="256">
        <v>2008</v>
      </c>
      <c r="G892" s="491" t="s">
        <v>2170</v>
      </c>
      <c r="H892" s="415">
        <v>14850</v>
      </c>
      <c r="I892" s="85">
        <v>0</v>
      </c>
      <c r="J892" s="22"/>
    </row>
    <row r="893" spans="1:10" ht="51.75">
      <c r="A893" s="179"/>
      <c r="B893" s="56"/>
      <c r="C893" s="160"/>
      <c r="D893" s="52" t="s">
        <v>261</v>
      </c>
      <c r="E893" s="38">
        <v>1</v>
      </c>
      <c r="F893" s="256">
        <v>2010</v>
      </c>
      <c r="G893" s="491" t="s">
        <v>2170</v>
      </c>
      <c r="H893" s="415">
        <v>20299</v>
      </c>
      <c r="I893" s="85">
        <v>0</v>
      </c>
      <c r="J893" s="22"/>
    </row>
    <row r="894" spans="1:10" ht="51.75">
      <c r="A894" s="179"/>
      <c r="B894" s="56"/>
      <c r="C894" s="160"/>
      <c r="D894" s="52" t="s">
        <v>199</v>
      </c>
      <c r="E894" s="38">
        <v>1</v>
      </c>
      <c r="F894" s="256">
        <v>2010</v>
      </c>
      <c r="G894" s="491" t="s">
        <v>2170</v>
      </c>
      <c r="H894" s="415">
        <v>16705</v>
      </c>
      <c r="I894" s="85">
        <v>0</v>
      </c>
      <c r="J894" s="22"/>
    </row>
    <row r="895" spans="1:10" ht="51.75">
      <c r="A895" s="179">
        <v>1992</v>
      </c>
      <c r="B895" s="56"/>
      <c r="C895" s="160"/>
      <c r="D895" s="52" t="s">
        <v>351</v>
      </c>
      <c r="E895" s="38">
        <v>1</v>
      </c>
      <c r="F895" s="256" t="s">
        <v>127</v>
      </c>
      <c r="G895" s="491" t="s">
        <v>2170</v>
      </c>
      <c r="H895" s="415">
        <v>11500</v>
      </c>
      <c r="I895" s="85">
        <v>0</v>
      </c>
      <c r="J895" s="22"/>
    </row>
    <row r="896" spans="1:10" ht="51.75">
      <c r="A896" s="179"/>
      <c r="B896" s="56"/>
      <c r="C896" s="160"/>
      <c r="D896" s="52" t="s">
        <v>16</v>
      </c>
      <c r="E896" s="38">
        <v>1</v>
      </c>
      <c r="F896" s="256">
        <v>2010</v>
      </c>
      <c r="G896" s="491" t="s">
        <v>2170</v>
      </c>
      <c r="H896" s="415">
        <v>13300</v>
      </c>
      <c r="I896" s="85">
        <v>0</v>
      </c>
      <c r="J896" s="22"/>
    </row>
    <row r="897" spans="1:10" ht="51.75">
      <c r="A897" s="179">
        <v>2004</v>
      </c>
      <c r="B897" s="56"/>
      <c r="C897" s="160"/>
      <c r="D897" s="52" t="s">
        <v>352</v>
      </c>
      <c r="E897" s="38">
        <v>1</v>
      </c>
      <c r="F897" s="256">
        <v>2006</v>
      </c>
      <c r="G897" s="491" t="s">
        <v>2170</v>
      </c>
      <c r="H897" s="415">
        <v>15232.2</v>
      </c>
      <c r="I897" s="85">
        <v>0</v>
      </c>
      <c r="J897" s="22"/>
    </row>
    <row r="898" spans="1:10" ht="51.75">
      <c r="A898" s="179">
        <v>2005</v>
      </c>
      <c r="B898" s="56"/>
      <c r="C898" s="160"/>
      <c r="D898" s="52" t="s">
        <v>353</v>
      </c>
      <c r="E898" s="38">
        <v>1</v>
      </c>
      <c r="F898" s="256">
        <v>2006</v>
      </c>
      <c r="G898" s="491" t="s">
        <v>2170</v>
      </c>
      <c r="H898" s="415">
        <v>11960</v>
      </c>
      <c r="I898" s="85">
        <v>0</v>
      </c>
      <c r="J898" s="22"/>
    </row>
    <row r="899" spans="1:10" ht="51.75">
      <c r="A899" s="179"/>
      <c r="B899" s="56"/>
      <c r="C899" s="160"/>
      <c r="D899" s="52" t="s">
        <v>2624</v>
      </c>
      <c r="E899" s="38">
        <v>1</v>
      </c>
      <c r="F899" s="256"/>
      <c r="G899" s="491" t="s">
        <v>2170</v>
      </c>
      <c r="H899" s="415">
        <v>13462</v>
      </c>
      <c r="I899" s="85">
        <v>0</v>
      </c>
      <c r="J899" s="22"/>
    </row>
    <row r="900" spans="1:10" ht="51.75">
      <c r="A900" s="179"/>
      <c r="B900" s="56"/>
      <c r="C900" s="160"/>
      <c r="D900" s="52" t="s">
        <v>1265</v>
      </c>
      <c r="E900" s="38">
        <v>1</v>
      </c>
      <c r="F900" s="256"/>
      <c r="G900" s="491" t="s">
        <v>2170</v>
      </c>
      <c r="H900" s="415">
        <v>12000</v>
      </c>
      <c r="I900" s="89">
        <v>0</v>
      </c>
      <c r="J900" s="22"/>
    </row>
    <row r="901" spans="1:10" ht="51.75">
      <c r="A901" s="179"/>
      <c r="B901" s="56"/>
      <c r="C901" s="160"/>
      <c r="D901" s="52" t="s">
        <v>1266</v>
      </c>
      <c r="E901" s="38">
        <v>1</v>
      </c>
      <c r="F901" s="256"/>
      <c r="G901" s="491" t="s">
        <v>2170</v>
      </c>
      <c r="H901" s="415">
        <v>10070</v>
      </c>
      <c r="I901" s="89">
        <v>0</v>
      </c>
      <c r="J901" s="22"/>
    </row>
    <row r="902" spans="1:10">
      <c r="A902" s="179"/>
      <c r="B902" s="202"/>
      <c r="C902" s="180"/>
      <c r="D902" s="180"/>
      <c r="E902" s="30"/>
      <c r="F902" s="30"/>
      <c r="G902" s="78"/>
      <c r="H902" s="211">
        <f>SUM(H881:H901)</f>
        <v>417589.11000000004</v>
      </c>
      <c r="I902" s="12">
        <f>SUM(I881:I901)</f>
        <v>50481</v>
      </c>
      <c r="J902" s="22"/>
    </row>
    <row r="903" spans="1:10">
      <c r="A903" s="216"/>
      <c r="B903" s="108"/>
      <c r="C903" s="489"/>
      <c r="D903" s="180" t="s">
        <v>17</v>
      </c>
      <c r="E903" s="30"/>
      <c r="F903" s="30"/>
      <c r="G903" s="78"/>
      <c r="H903" s="413"/>
      <c r="I903" s="19"/>
      <c r="J903" s="22"/>
    </row>
    <row r="904" spans="1:10" ht="51.75">
      <c r="A904" s="179"/>
      <c r="B904" s="108"/>
      <c r="C904" s="515"/>
      <c r="D904" s="180" t="s">
        <v>1242</v>
      </c>
      <c r="E904" s="30">
        <v>1</v>
      </c>
      <c r="F904" s="30">
        <v>2018</v>
      </c>
      <c r="G904" s="491" t="s">
        <v>2170</v>
      </c>
      <c r="H904" s="507">
        <v>58583.85</v>
      </c>
      <c r="I904" s="72">
        <v>0</v>
      </c>
      <c r="J904" s="22"/>
    </row>
    <row r="905" spans="1:10" ht="51.75">
      <c r="A905" s="179"/>
      <c r="B905" s="108"/>
      <c r="C905" s="515"/>
      <c r="D905" s="180" t="s">
        <v>1268</v>
      </c>
      <c r="E905" s="30">
        <v>1</v>
      </c>
      <c r="F905" s="30"/>
      <c r="G905" s="491" t="s">
        <v>2170</v>
      </c>
      <c r="H905" s="507">
        <v>18400</v>
      </c>
      <c r="I905" s="72">
        <v>0</v>
      </c>
      <c r="J905" s="22"/>
    </row>
    <row r="906" spans="1:10" ht="51.75">
      <c r="A906" s="179"/>
      <c r="B906" s="108"/>
      <c r="C906" s="515"/>
      <c r="D906" s="180" t="s">
        <v>1267</v>
      </c>
      <c r="E906" s="30">
        <v>1</v>
      </c>
      <c r="F906" s="30"/>
      <c r="G906" s="491" t="s">
        <v>2170</v>
      </c>
      <c r="H906" s="507">
        <v>30000</v>
      </c>
      <c r="I906" s="72">
        <v>0</v>
      </c>
      <c r="J906" s="22"/>
    </row>
    <row r="907" spans="1:10" ht="51.75">
      <c r="A907" s="179"/>
      <c r="B907" s="56"/>
      <c r="C907" s="160"/>
      <c r="D907" s="52" t="s">
        <v>89</v>
      </c>
      <c r="E907" s="30">
        <v>4</v>
      </c>
      <c r="F907" s="255">
        <v>2008</v>
      </c>
      <c r="G907" s="491" t="s">
        <v>2170</v>
      </c>
      <c r="H907" s="415">
        <v>19800</v>
      </c>
      <c r="I907" s="89">
        <v>0</v>
      </c>
      <c r="J907" s="22"/>
    </row>
    <row r="908" spans="1:10" ht="51.75">
      <c r="A908" s="179"/>
      <c r="B908" s="56"/>
      <c r="C908" s="160"/>
      <c r="D908" s="52" t="s">
        <v>354</v>
      </c>
      <c r="E908" s="30"/>
      <c r="F908" s="255" t="s">
        <v>127</v>
      </c>
      <c r="G908" s="491" t="s">
        <v>2170</v>
      </c>
      <c r="H908" s="415">
        <v>23072.45</v>
      </c>
      <c r="I908" s="89">
        <v>0</v>
      </c>
      <c r="J908" s="22"/>
    </row>
    <row r="909" spans="1:10" ht="51.75">
      <c r="A909" s="179"/>
      <c r="B909" s="56"/>
      <c r="C909" s="160"/>
      <c r="D909" s="52" t="s">
        <v>294</v>
      </c>
      <c r="E909" s="30"/>
      <c r="F909" s="255" t="s">
        <v>127</v>
      </c>
      <c r="G909" s="491" t="s">
        <v>2170</v>
      </c>
      <c r="H909" s="415">
        <v>30814.25</v>
      </c>
      <c r="I909" s="89">
        <v>0</v>
      </c>
      <c r="J909" s="22"/>
    </row>
    <row r="910" spans="1:10" ht="51.75">
      <c r="A910" s="179"/>
      <c r="B910" s="56"/>
      <c r="C910" s="160"/>
      <c r="D910" s="52" t="s">
        <v>355</v>
      </c>
      <c r="E910" s="30"/>
      <c r="F910" s="255">
        <v>2008</v>
      </c>
      <c r="G910" s="491" t="s">
        <v>2170</v>
      </c>
      <c r="H910" s="415">
        <v>232876.71</v>
      </c>
      <c r="I910" s="89">
        <v>0</v>
      </c>
      <c r="J910" s="22"/>
    </row>
    <row r="911" spans="1:10" ht="51.75">
      <c r="A911" s="179"/>
      <c r="B911" s="56"/>
      <c r="C911" s="160"/>
      <c r="D911" s="52" t="s">
        <v>356</v>
      </c>
      <c r="E911" s="30"/>
      <c r="F911" s="255" t="s">
        <v>357</v>
      </c>
      <c r="G911" s="491" t="s">
        <v>2170</v>
      </c>
      <c r="H911" s="415">
        <v>16681.060000000001</v>
      </c>
      <c r="I911" s="89">
        <v>0</v>
      </c>
      <c r="J911" s="22"/>
    </row>
    <row r="912" spans="1:10" ht="51.75">
      <c r="A912" s="179"/>
      <c r="B912" s="56"/>
      <c r="C912" s="160"/>
      <c r="D912" s="52" t="s">
        <v>205</v>
      </c>
      <c r="E912" s="30"/>
      <c r="F912" s="255">
        <v>2012</v>
      </c>
      <c r="G912" s="491" t="s">
        <v>2170</v>
      </c>
      <c r="H912" s="415">
        <v>31765</v>
      </c>
      <c r="I912" s="89">
        <v>0</v>
      </c>
      <c r="J912" s="22"/>
    </row>
    <row r="913" spans="1:10" ht="51.75">
      <c r="A913" s="179"/>
      <c r="B913" s="56"/>
      <c r="C913" s="160"/>
      <c r="D913" s="52" t="s">
        <v>249</v>
      </c>
      <c r="E913" s="30"/>
      <c r="F913" s="255">
        <v>2012</v>
      </c>
      <c r="G913" s="491" t="s">
        <v>2170</v>
      </c>
      <c r="H913" s="415">
        <v>32850</v>
      </c>
      <c r="I913" s="89">
        <v>0</v>
      </c>
      <c r="J913" s="22"/>
    </row>
    <row r="914" spans="1:10" ht="51.75">
      <c r="A914" s="449"/>
      <c r="B914" s="56"/>
      <c r="C914" s="160"/>
      <c r="D914" s="52" t="s">
        <v>2576</v>
      </c>
      <c r="E914" s="30"/>
      <c r="F914" s="255">
        <v>2016</v>
      </c>
      <c r="G914" s="491" t="s">
        <v>2170</v>
      </c>
      <c r="H914" s="415">
        <v>13464</v>
      </c>
      <c r="I914" s="89">
        <v>13464</v>
      </c>
      <c r="J914" s="22"/>
    </row>
    <row r="915" spans="1:10">
      <c r="A915" s="179"/>
      <c r="B915" s="108"/>
      <c r="C915" s="160"/>
      <c r="D915" s="180"/>
      <c r="E915" s="30"/>
      <c r="F915" s="30"/>
      <c r="G915" s="78"/>
      <c r="H915" s="211">
        <f>SUM(H904:H914)</f>
        <v>508307.32</v>
      </c>
      <c r="I915" s="12">
        <f>SUM(I904:I914)</f>
        <v>13464</v>
      </c>
      <c r="J915" s="22"/>
    </row>
    <row r="916" spans="1:10">
      <c r="A916" s="179"/>
      <c r="B916" s="108"/>
      <c r="C916" s="180"/>
      <c r="D916" s="180"/>
      <c r="E916" s="30"/>
      <c r="F916" s="30"/>
      <c r="G916" s="78"/>
      <c r="H916" s="211">
        <f>H915+H902</f>
        <v>925896.43</v>
      </c>
      <c r="I916" s="12">
        <f>I915+I902</f>
        <v>63945</v>
      </c>
      <c r="J916" s="22"/>
    </row>
    <row r="917" spans="1:10">
      <c r="A917" s="179"/>
      <c r="B917" s="108"/>
      <c r="C917" s="142" t="s">
        <v>811</v>
      </c>
      <c r="D917" s="180"/>
      <c r="E917" s="30"/>
      <c r="F917" s="30"/>
      <c r="G917" s="413"/>
      <c r="H917" s="19"/>
      <c r="I917" s="160"/>
      <c r="J917" s="22"/>
    </row>
    <row r="918" spans="1:10" ht="51.75">
      <c r="A918" s="464"/>
      <c r="B918" s="108"/>
      <c r="C918" s="142"/>
      <c r="D918" s="180" t="s">
        <v>2625</v>
      </c>
      <c r="E918" s="30"/>
      <c r="F918" s="30">
        <v>2019</v>
      </c>
      <c r="G918" s="491" t="s">
        <v>2171</v>
      </c>
      <c r="H918" s="419">
        <v>23999</v>
      </c>
      <c r="I918" s="516">
        <v>0</v>
      </c>
      <c r="J918" s="22"/>
    </row>
    <row r="919" spans="1:10" ht="51.75">
      <c r="A919" s="179"/>
      <c r="B919" s="136"/>
      <c r="C919" s="160"/>
      <c r="D919" s="180" t="s">
        <v>1406</v>
      </c>
      <c r="E919" s="30"/>
      <c r="F919" s="30">
        <v>2018</v>
      </c>
      <c r="G919" s="491" t="s">
        <v>2171</v>
      </c>
      <c r="H919" s="416">
        <v>30000</v>
      </c>
      <c r="I919" s="11">
        <v>0</v>
      </c>
      <c r="J919" s="22"/>
    </row>
    <row r="920" spans="1:10" ht="51.75">
      <c r="A920" s="179"/>
      <c r="B920" s="159"/>
      <c r="C920" s="160"/>
      <c r="D920" s="484" t="s">
        <v>1263</v>
      </c>
      <c r="E920" s="38">
        <v>1</v>
      </c>
      <c r="F920" s="38">
        <v>2018</v>
      </c>
      <c r="G920" s="491" t="s">
        <v>2171</v>
      </c>
      <c r="H920" s="416">
        <v>23270</v>
      </c>
      <c r="I920" s="11">
        <v>20943.02</v>
      </c>
      <c r="J920" s="22"/>
    </row>
    <row r="921" spans="1:10" ht="51.75">
      <c r="A921" s="179"/>
      <c r="B921" s="159"/>
      <c r="C921" s="160"/>
      <c r="D921" s="484" t="s">
        <v>1263</v>
      </c>
      <c r="E921" s="38">
        <v>1</v>
      </c>
      <c r="F921" s="38">
        <v>2018</v>
      </c>
      <c r="G921" s="491" t="s">
        <v>2171</v>
      </c>
      <c r="H921" s="416">
        <v>23270</v>
      </c>
      <c r="I921" s="11">
        <v>20943.02</v>
      </c>
      <c r="J921" s="22"/>
    </row>
    <row r="922" spans="1:10" ht="51.75">
      <c r="A922" s="179"/>
      <c r="B922" s="159"/>
      <c r="C922" s="160"/>
      <c r="D922" s="484" t="s">
        <v>37</v>
      </c>
      <c r="E922" s="38">
        <v>1</v>
      </c>
      <c r="F922" s="38">
        <v>2018</v>
      </c>
      <c r="G922" s="491" t="s">
        <v>2171</v>
      </c>
      <c r="H922" s="416">
        <v>25831.1</v>
      </c>
      <c r="I922" s="11">
        <v>23247.98</v>
      </c>
      <c r="J922" s="22"/>
    </row>
    <row r="923" spans="1:10" ht="51.75">
      <c r="A923" s="179"/>
      <c r="B923" s="159"/>
      <c r="C923" s="160"/>
      <c r="D923" s="180" t="s">
        <v>649</v>
      </c>
      <c r="E923" s="38">
        <v>1</v>
      </c>
      <c r="F923" s="38">
        <v>2017</v>
      </c>
      <c r="G923" s="491" t="s">
        <v>2171</v>
      </c>
      <c r="H923" s="416">
        <v>21540</v>
      </c>
      <c r="I923" s="11">
        <v>21540</v>
      </c>
      <c r="J923" s="22"/>
    </row>
    <row r="924" spans="1:10" ht="51.75">
      <c r="A924" s="179"/>
      <c r="B924" s="159"/>
      <c r="C924" s="160"/>
      <c r="D924" s="180" t="s">
        <v>1140</v>
      </c>
      <c r="E924" s="38"/>
      <c r="F924" s="38">
        <v>2017</v>
      </c>
      <c r="G924" s="491" t="s">
        <v>2171</v>
      </c>
      <c r="H924" s="416">
        <v>33700</v>
      </c>
      <c r="I924" s="11">
        <v>33700</v>
      </c>
      <c r="J924" s="22"/>
    </row>
    <row r="925" spans="1:10" ht="51.75">
      <c r="A925" s="179"/>
      <c r="B925" s="159"/>
      <c r="C925" s="160"/>
      <c r="D925" s="180" t="s">
        <v>931</v>
      </c>
      <c r="E925" s="30"/>
      <c r="F925" s="30">
        <v>2015</v>
      </c>
      <c r="G925" s="491" t="s">
        <v>2171</v>
      </c>
      <c r="H925" s="416">
        <v>12700</v>
      </c>
      <c r="I925" s="11">
        <v>0</v>
      </c>
      <c r="J925" s="22"/>
    </row>
    <row r="926" spans="1:10" ht="51.75">
      <c r="A926" s="179"/>
      <c r="B926" s="159"/>
      <c r="C926" s="160"/>
      <c r="D926" s="180" t="s">
        <v>780</v>
      </c>
      <c r="E926" s="30"/>
      <c r="F926" s="30">
        <v>2013</v>
      </c>
      <c r="G926" s="491" t="s">
        <v>2171</v>
      </c>
      <c r="H926" s="416">
        <v>14500</v>
      </c>
      <c r="I926" s="19">
        <v>0</v>
      </c>
      <c r="J926" s="22"/>
    </row>
    <row r="927" spans="1:10" ht="51.75">
      <c r="A927" s="179">
        <v>2055</v>
      </c>
      <c r="B927" s="56"/>
      <c r="C927" s="160"/>
      <c r="D927" s="52" t="s">
        <v>358</v>
      </c>
      <c r="E927" s="38"/>
      <c r="F927" s="24" t="s">
        <v>359</v>
      </c>
      <c r="G927" s="491" t="s">
        <v>2171</v>
      </c>
      <c r="H927" s="415">
        <v>33816.230000000003</v>
      </c>
      <c r="I927" s="85">
        <v>0</v>
      </c>
      <c r="J927" s="22"/>
    </row>
    <row r="928" spans="1:10" ht="51.75">
      <c r="A928" s="179">
        <v>2056</v>
      </c>
      <c r="B928" s="56"/>
      <c r="C928" s="160"/>
      <c r="D928" s="52" t="s">
        <v>360</v>
      </c>
      <c r="E928" s="38"/>
      <c r="F928" s="24">
        <v>2007</v>
      </c>
      <c r="G928" s="491" t="s">
        <v>2171</v>
      </c>
      <c r="H928" s="415">
        <v>17478</v>
      </c>
      <c r="I928" s="85">
        <v>0</v>
      </c>
      <c r="J928" s="22"/>
    </row>
    <row r="929" spans="1:10" ht="51.75">
      <c r="A929" s="179">
        <v>2057</v>
      </c>
      <c r="B929" s="56"/>
      <c r="C929" s="160"/>
      <c r="D929" s="52" t="s">
        <v>361</v>
      </c>
      <c r="E929" s="38"/>
      <c r="F929" s="24" t="s">
        <v>59</v>
      </c>
      <c r="G929" s="491" t="s">
        <v>2171</v>
      </c>
      <c r="H929" s="415">
        <v>16476.93</v>
      </c>
      <c r="I929" s="85">
        <v>0</v>
      </c>
      <c r="J929" s="22"/>
    </row>
    <row r="930" spans="1:10" ht="51.75">
      <c r="A930" s="179">
        <v>2058</v>
      </c>
      <c r="B930" s="56"/>
      <c r="C930" s="160"/>
      <c r="D930" s="52" t="s">
        <v>362</v>
      </c>
      <c r="E930" s="38"/>
      <c r="F930" s="24">
        <v>2007</v>
      </c>
      <c r="G930" s="491" t="s">
        <v>2171</v>
      </c>
      <c r="H930" s="415">
        <v>17478</v>
      </c>
      <c r="I930" s="85">
        <v>0</v>
      </c>
      <c r="J930" s="22"/>
    </row>
    <row r="931" spans="1:10" ht="51.75">
      <c r="A931" s="179">
        <v>2059</v>
      </c>
      <c r="B931" s="56"/>
      <c r="C931" s="160"/>
      <c r="D931" s="52" t="s">
        <v>363</v>
      </c>
      <c r="E931" s="38"/>
      <c r="F931" s="24">
        <v>2007</v>
      </c>
      <c r="G931" s="491" t="s">
        <v>2171</v>
      </c>
      <c r="H931" s="415">
        <v>19405</v>
      </c>
      <c r="I931" s="85">
        <v>0</v>
      </c>
      <c r="J931" s="22"/>
    </row>
    <row r="932" spans="1:10" ht="51.75">
      <c r="A932" s="179">
        <v>2060</v>
      </c>
      <c r="B932" s="56"/>
      <c r="C932" s="160"/>
      <c r="D932" s="52" t="s">
        <v>362</v>
      </c>
      <c r="E932" s="38"/>
      <c r="F932" s="24">
        <v>2007</v>
      </c>
      <c r="G932" s="491" t="s">
        <v>2171</v>
      </c>
      <c r="H932" s="415">
        <v>17478</v>
      </c>
      <c r="I932" s="85">
        <v>0</v>
      </c>
      <c r="J932" s="22"/>
    </row>
    <row r="933" spans="1:10" ht="51.75">
      <c r="A933" s="179">
        <v>2061</v>
      </c>
      <c r="B933" s="56"/>
      <c r="C933" s="160"/>
      <c r="D933" s="52" t="s">
        <v>362</v>
      </c>
      <c r="E933" s="38"/>
      <c r="F933" s="24">
        <v>2007</v>
      </c>
      <c r="G933" s="491" t="s">
        <v>2171</v>
      </c>
      <c r="H933" s="415">
        <v>17478</v>
      </c>
      <c r="I933" s="85">
        <v>0</v>
      </c>
      <c r="J933" s="22"/>
    </row>
    <row r="934" spans="1:10" ht="51.75">
      <c r="A934" s="179">
        <v>2062</v>
      </c>
      <c r="B934" s="56"/>
      <c r="C934" s="160"/>
      <c r="D934" s="52" t="s">
        <v>362</v>
      </c>
      <c r="E934" s="38"/>
      <c r="F934" s="24">
        <v>2007</v>
      </c>
      <c r="G934" s="491" t="s">
        <v>2171</v>
      </c>
      <c r="H934" s="415">
        <v>17478</v>
      </c>
      <c r="I934" s="85">
        <v>0</v>
      </c>
      <c r="J934" s="22"/>
    </row>
    <row r="935" spans="1:10" ht="51.75">
      <c r="A935" s="179">
        <v>2063</v>
      </c>
      <c r="B935" s="56"/>
      <c r="C935" s="160"/>
      <c r="D935" s="52" t="s">
        <v>362</v>
      </c>
      <c r="E935" s="38"/>
      <c r="F935" s="24">
        <v>2007</v>
      </c>
      <c r="G935" s="491" t="s">
        <v>2171</v>
      </c>
      <c r="H935" s="415">
        <v>17478</v>
      </c>
      <c r="I935" s="85">
        <v>0</v>
      </c>
      <c r="J935" s="22"/>
    </row>
    <row r="936" spans="1:10" ht="51.75">
      <c r="A936" s="179">
        <v>2064</v>
      </c>
      <c r="B936" s="56"/>
      <c r="C936" s="160"/>
      <c r="D936" s="52" t="s">
        <v>362</v>
      </c>
      <c r="E936" s="38"/>
      <c r="F936" s="24">
        <v>2007</v>
      </c>
      <c r="G936" s="491" t="s">
        <v>2171</v>
      </c>
      <c r="H936" s="415">
        <v>17478</v>
      </c>
      <c r="I936" s="85">
        <v>0</v>
      </c>
      <c r="J936" s="22"/>
    </row>
    <row r="937" spans="1:10" ht="51.75">
      <c r="A937" s="179">
        <v>2065</v>
      </c>
      <c r="B937" s="56"/>
      <c r="C937" s="160"/>
      <c r="D937" s="52" t="s">
        <v>362</v>
      </c>
      <c r="E937" s="38"/>
      <c r="F937" s="24">
        <v>2007</v>
      </c>
      <c r="G937" s="491" t="s">
        <v>2171</v>
      </c>
      <c r="H937" s="415">
        <v>17478</v>
      </c>
      <c r="I937" s="85">
        <v>0</v>
      </c>
      <c r="J937" s="22"/>
    </row>
    <row r="938" spans="1:10" ht="51.75">
      <c r="A938" s="179">
        <v>2066</v>
      </c>
      <c r="B938" s="56"/>
      <c r="C938" s="160"/>
      <c r="D938" s="52" t="s">
        <v>362</v>
      </c>
      <c r="E938" s="38"/>
      <c r="F938" s="24">
        <v>2007</v>
      </c>
      <c r="G938" s="491" t="s">
        <v>2171</v>
      </c>
      <c r="H938" s="415">
        <v>17478</v>
      </c>
      <c r="I938" s="85">
        <v>0</v>
      </c>
      <c r="J938" s="22"/>
    </row>
    <row r="939" spans="1:10" ht="51.75">
      <c r="A939" s="179">
        <v>2067</v>
      </c>
      <c r="B939" s="56"/>
      <c r="C939" s="160"/>
      <c r="D939" s="52" t="s">
        <v>343</v>
      </c>
      <c r="E939" s="38"/>
      <c r="F939" s="24">
        <v>2007</v>
      </c>
      <c r="G939" s="491" t="s">
        <v>2171</v>
      </c>
      <c r="H939" s="415">
        <v>25447.200000000001</v>
      </c>
      <c r="I939" s="89">
        <v>0</v>
      </c>
      <c r="J939" s="22"/>
    </row>
    <row r="940" spans="1:10" ht="51.75">
      <c r="A940" s="179">
        <v>2068</v>
      </c>
      <c r="B940" s="56"/>
      <c r="C940" s="160"/>
      <c r="D940" s="52" t="s">
        <v>28</v>
      </c>
      <c r="E940" s="38"/>
      <c r="F940" s="24" t="s">
        <v>278</v>
      </c>
      <c r="G940" s="491" t="s">
        <v>2171</v>
      </c>
      <c r="H940" s="415">
        <v>96357.88</v>
      </c>
      <c r="I940" s="85">
        <v>0</v>
      </c>
      <c r="J940" s="22"/>
    </row>
    <row r="941" spans="1:10" ht="51.75">
      <c r="A941" s="179">
        <v>2075</v>
      </c>
      <c r="B941" s="56"/>
      <c r="C941" s="160"/>
      <c r="D941" s="52" t="s">
        <v>364</v>
      </c>
      <c r="E941" s="38"/>
      <c r="F941" s="24" t="s">
        <v>61</v>
      </c>
      <c r="G941" s="491" t="s">
        <v>2171</v>
      </c>
      <c r="H941" s="415">
        <v>15904.8</v>
      </c>
      <c r="I941" s="85">
        <v>0</v>
      </c>
      <c r="J941" s="22"/>
    </row>
    <row r="942" spans="1:10" ht="51.75">
      <c r="A942" s="179">
        <v>2082</v>
      </c>
      <c r="B942" s="56"/>
      <c r="C942" s="160"/>
      <c r="D942" s="52" t="s">
        <v>36</v>
      </c>
      <c r="E942" s="38"/>
      <c r="F942" s="24" t="s">
        <v>67</v>
      </c>
      <c r="G942" s="491" t="s">
        <v>2171</v>
      </c>
      <c r="H942" s="415">
        <v>22425</v>
      </c>
      <c r="I942" s="85">
        <v>0</v>
      </c>
      <c r="J942" s="22"/>
    </row>
    <row r="943" spans="1:10" ht="51.75">
      <c r="A943" s="179">
        <v>2084</v>
      </c>
      <c r="B943" s="56"/>
      <c r="C943" s="160"/>
      <c r="D943" s="52" t="s">
        <v>365</v>
      </c>
      <c r="E943" s="38"/>
      <c r="F943" s="24" t="s">
        <v>59</v>
      </c>
      <c r="G943" s="491" t="s">
        <v>2171</v>
      </c>
      <c r="H943" s="415">
        <v>39453.97</v>
      </c>
      <c r="I943" s="85">
        <v>0</v>
      </c>
      <c r="J943" s="22"/>
    </row>
    <row r="944" spans="1:10" ht="51.75">
      <c r="A944" s="179"/>
      <c r="B944" s="56"/>
      <c r="C944" s="160"/>
      <c r="D944" s="52" t="s">
        <v>366</v>
      </c>
      <c r="E944" s="38"/>
      <c r="F944" s="24">
        <v>2008</v>
      </c>
      <c r="G944" s="491" t="s">
        <v>2171</v>
      </c>
      <c r="H944" s="415">
        <v>46445</v>
      </c>
      <c r="I944" s="85">
        <v>0</v>
      </c>
      <c r="J944" s="22"/>
    </row>
    <row r="945" spans="1:10" ht="51.75">
      <c r="A945" s="179">
        <v>2088</v>
      </c>
      <c r="B945" s="56"/>
      <c r="C945" s="160"/>
      <c r="D945" s="52" t="s">
        <v>367</v>
      </c>
      <c r="E945" s="38"/>
      <c r="F945" s="24" t="s">
        <v>110</v>
      </c>
      <c r="G945" s="491" t="s">
        <v>2171</v>
      </c>
      <c r="H945" s="415">
        <v>30740</v>
      </c>
      <c r="I945" s="85">
        <v>0</v>
      </c>
      <c r="J945" s="22"/>
    </row>
    <row r="946" spans="1:10" ht="51.75">
      <c r="A946" s="179"/>
      <c r="B946" s="56"/>
      <c r="C946" s="160"/>
      <c r="D946" s="52" t="s">
        <v>368</v>
      </c>
      <c r="E946" s="38"/>
      <c r="F946" s="24">
        <v>2010</v>
      </c>
      <c r="G946" s="491" t="s">
        <v>2171</v>
      </c>
      <c r="H946" s="415">
        <v>13300</v>
      </c>
      <c r="I946" s="85">
        <v>0</v>
      </c>
      <c r="J946" s="22"/>
    </row>
    <row r="947" spans="1:10" ht="51.75">
      <c r="A947" s="179">
        <v>2093</v>
      </c>
      <c r="B947" s="56"/>
      <c r="C947" s="160"/>
      <c r="D947" s="52" t="s">
        <v>369</v>
      </c>
      <c r="E947" s="38"/>
      <c r="F947" s="24" t="s">
        <v>114</v>
      </c>
      <c r="G947" s="491" t="s">
        <v>2171</v>
      </c>
      <c r="H947" s="415">
        <v>10321.200000000001</v>
      </c>
      <c r="I947" s="85">
        <v>0</v>
      </c>
      <c r="J947" s="22"/>
    </row>
    <row r="948" spans="1:10" ht="51.75">
      <c r="A948" s="179"/>
      <c r="B948" s="56"/>
      <c r="C948" s="160"/>
      <c r="D948" s="52" t="s">
        <v>370</v>
      </c>
      <c r="E948" s="38"/>
      <c r="F948" s="24">
        <v>2008</v>
      </c>
      <c r="G948" s="491" t="s">
        <v>2171</v>
      </c>
      <c r="H948" s="415">
        <v>22900</v>
      </c>
      <c r="I948" s="85">
        <v>0</v>
      </c>
      <c r="J948" s="22"/>
    </row>
    <row r="949" spans="1:10" ht="51.75">
      <c r="A949" s="179">
        <v>2095</v>
      </c>
      <c r="B949" s="56"/>
      <c r="C949" s="160"/>
      <c r="D949" s="52" t="s">
        <v>371</v>
      </c>
      <c r="E949" s="38"/>
      <c r="F949" s="24">
        <v>2007</v>
      </c>
      <c r="G949" s="491" t="s">
        <v>2171</v>
      </c>
      <c r="H949" s="415">
        <v>45519</v>
      </c>
      <c r="I949" s="85">
        <v>0</v>
      </c>
      <c r="J949" s="22"/>
    </row>
    <row r="950" spans="1:10" ht="51.75">
      <c r="A950" s="179">
        <v>2105</v>
      </c>
      <c r="B950" s="56"/>
      <c r="C950" s="160"/>
      <c r="D950" s="52" t="s">
        <v>286</v>
      </c>
      <c r="E950" s="38"/>
      <c r="F950" s="24" t="s">
        <v>61</v>
      </c>
      <c r="G950" s="491" t="s">
        <v>2171</v>
      </c>
      <c r="H950" s="415">
        <v>12097.8</v>
      </c>
      <c r="I950" s="85">
        <v>0</v>
      </c>
      <c r="J950" s="22"/>
    </row>
    <row r="951" spans="1:10" ht="51.75">
      <c r="A951" s="179"/>
      <c r="B951" s="56"/>
      <c r="C951" s="160"/>
      <c r="D951" s="52" t="s">
        <v>372</v>
      </c>
      <c r="E951" s="38"/>
      <c r="F951" s="24">
        <v>2008</v>
      </c>
      <c r="G951" s="491" t="s">
        <v>2171</v>
      </c>
      <c r="H951" s="415">
        <v>29600</v>
      </c>
      <c r="I951" s="85">
        <v>0</v>
      </c>
      <c r="J951" s="22"/>
    </row>
    <row r="952" spans="1:10" ht="51.75">
      <c r="A952" s="179">
        <v>2107</v>
      </c>
      <c r="B952" s="56"/>
      <c r="C952" s="160"/>
      <c r="D952" s="52" t="s">
        <v>373</v>
      </c>
      <c r="E952" s="38"/>
      <c r="F952" s="24" t="s">
        <v>374</v>
      </c>
      <c r="G952" s="491" t="s">
        <v>2171</v>
      </c>
      <c r="H952" s="415">
        <v>20027.7</v>
      </c>
      <c r="I952" s="85">
        <v>0</v>
      </c>
      <c r="J952" s="22"/>
    </row>
    <row r="953" spans="1:10" ht="51.75">
      <c r="A953" s="179">
        <v>2111</v>
      </c>
      <c r="B953" s="56"/>
      <c r="C953" s="160"/>
      <c r="D953" s="52" t="s">
        <v>139</v>
      </c>
      <c r="E953" s="38"/>
      <c r="F953" s="24" t="s">
        <v>375</v>
      </c>
      <c r="G953" s="491" t="s">
        <v>2171</v>
      </c>
      <c r="H953" s="415">
        <v>16103.18</v>
      </c>
      <c r="I953" s="85">
        <v>0</v>
      </c>
      <c r="J953" s="22"/>
    </row>
    <row r="954" spans="1:10" ht="51.75">
      <c r="A954" s="179">
        <v>2112</v>
      </c>
      <c r="B954" s="56"/>
      <c r="C954" s="160"/>
      <c r="D954" s="52" t="s">
        <v>161</v>
      </c>
      <c r="E954" s="38"/>
      <c r="F954" s="24">
        <v>2007</v>
      </c>
      <c r="G954" s="491" t="s">
        <v>2171</v>
      </c>
      <c r="H954" s="415">
        <v>10650</v>
      </c>
      <c r="I954" s="85">
        <v>0</v>
      </c>
      <c r="J954" s="22"/>
    </row>
    <row r="955" spans="1:10" ht="51.75">
      <c r="A955" s="179"/>
      <c r="B955" s="56"/>
      <c r="C955" s="160"/>
      <c r="D955" s="52" t="s">
        <v>930</v>
      </c>
      <c r="E955" s="38"/>
      <c r="F955" s="24">
        <v>2014</v>
      </c>
      <c r="G955" s="491" t="s">
        <v>2171</v>
      </c>
      <c r="H955" s="511">
        <v>55000</v>
      </c>
      <c r="I955" s="232">
        <v>31428.639999999999</v>
      </c>
      <c r="J955" s="22"/>
    </row>
    <row r="956" spans="1:10" ht="51.75">
      <c r="A956" s="179"/>
      <c r="B956" s="189"/>
      <c r="C956" s="160"/>
      <c r="D956" s="84" t="s">
        <v>157</v>
      </c>
      <c r="E956" s="38"/>
      <c r="F956" s="116" t="s">
        <v>132</v>
      </c>
      <c r="G956" s="491" t="s">
        <v>2171</v>
      </c>
      <c r="H956" s="511">
        <v>10078</v>
      </c>
      <c r="I956" s="119">
        <v>0</v>
      </c>
      <c r="J956" s="22"/>
    </row>
    <row r="957" spans="1:10" ht="51.75">
      <c r="A957" s="179"/>
      <c r="B957" s="189"/>
      <c r="C957" s="160"/>
      <c r="D957" s="84" t="s">
        <v>113</v>
      </c>
      <c r="E957" s="38"/>
      <c r="F957" s="116" t="s">
        <v>132</v>
      </c>
      <c r="G957" s="491" t="s">
        <v>2171</v>
      </c>
      <c r="H957" s="511">
        <v>15488</v>
      </c>
      <c r="I957" s="119">
        <v>0</v>
      </c>
      <c r="J957" s="22"/>
    </row>
    <row r="958" spans="1:10" ht="51.75">
      <c r="A958" s="179"/>
      <c r="B958" s="56"/>
      <c r="C958" s="160"/>
      <c r="D958" s="52" t="s">
        <v>380</v>
      </c>
      <c r="E958" s="38"/>
      <c r="F958" s="24">
        <v>2007</v>
      </c>
      <c r="G958" s="491" t="s">
        <v>2171</v>
      </c>
      <c r="H958" s="511">
        <v>25500</v>
      </c>
      <c r="I958" s="232">
        <v>0</v>
      </c>
      <c r="J958" s="22"/>
    </row>
    <row r="959" spans="1:10" ht="51.75">
      <c r="A959" s="464"/>
      <c r="B959" s="56"/>
      <c r="C959" s="160"/>
      <c r="D959" s="52" t="s">
        <v>2627</v>
      </c>
      <c r="E959" s="38"/>
      <c r="F959" s="24">
        <v>2019</v>
      </c>
      <c r="G959" s="491" t="s">
        <v>2171</v>
      </c>
      <c r="H959" s="511">
        <v>49560</v>
      </c>
      <c r="I959" s="232">
        <v>49147</v>
      </c>
      <c r="J959" s="22"/>
    </row>
    <row r="960" spans="1:10">
      <c r="A960" s="179"/>
      <c r="B960" s="108" t="s">
        <v>3</v>
      </c>
      <c r="C960" s="180"/>
      <c r="D960" s="180"/>
      <c r="E960" s="30"/>
      <c r="F960" s="30"/>
      <c r="G960" s="78"/>
      <c r="H960" s="211">
        <f>SUM(H918:H959)</f>
        <v>1048728.9900000002</v>
      </c>
      <c r="I960" s="12">
        <f>SUM(I918:I959)</f>
        <v>200949.66</v>
      </c>
      <c r="J960" s="22"/>
    </row>
    <row r="961" spans="1:10">
      <c r="A961" s="188"/>
      <c r="B961" s="136"/>
      <c r="C961" s="180" t="s">
        <v>17</v>
      </c>
      <c r="D961" s="180"/>
      <c r="E961" s="30"/>
      <c r="F961" s="30"/>
      <c r="G961" s="78"/>
      <c r="H961" s="413"/>
      <c r="I961" s="19"/>
      <c r="J961" s="22"/>
    </row>
    <row r="962" spans="1:10" ht="51.75">
      <c r="A962" s="188"/>
      <c r="B962" s="136"/>
      <c r="C962" s="180"/>
      <c r="D962" s="180" t="s">
        <v>2626</v>
      </c>
      <c r="E962" s="30"/>
      <c r="F962" s="30">
        <v>2019</v>
      </c>
      <c r="G962" s="491" t="s">
        <v>2171</v>
      </c>
      <c r="H962" s="416">
        <v>11810.55</v>
      </c>
      <c r="I962" s="11">
        <v>0</v>
      </c>
      <c r="J962" s="22"/>
    </row>
    <row r="963" spans="1:10" ht="51.75">
      <c r="A963" s="179"/>
      <c r="B963" s="159"/>
      <c r="C963" s="160"/>
      <c r="D963" s="236" t="s">
        <v>1405</v>
      </c>
      <c r="E963" s="164"/>
      <c r="F963" s="236"/>
      <c r="G963" s="491" t="s">
        <v>2171</v>
      </c>
      <c r="H963" s="416">
        <v>20700</v>
      </c>
      <c r="I963" s="65">
        <v>0</v>
      </c>
      <c r="J963" s="22"/>
    </row>
    <row r="964" spans="1:10" ht="51.75">
      <c r="A964" s="179">
        <v>2117</v>
      </c>
      <c r="B964" s="56"/>
      <c r="C964" s="160"/>
      <c r="D964" s="52" t="s">
        <v>376</v>
      </c>
      <c r="E964" s="38"/>
      <c r="F964" s="24" t="s">
        <v>377</v>
      </c>
      <c r="G964" s="491" t="s">
        <v>2171</v>
      </c>
      <c r="H964" s="415">
        <v>13292.06</v>
      </c>
      <c r="I964" s="85">
        <v>0</v>
      </c>
      <c r="J964" s="22"/>
    </row>
    <row r="965" spans="1:10" ht="51.75">
      <c r="A965" s="179"/>
      <c r="B965" s="56"/>
      <c r="C965" s="160"/>
      <c r="D965" s="52" t="s">
        <v>89</v>
      </c>
      <c r="E965" s="38">
        <v>5</v>
      </c>
      <c r="F965" s="24">
        <v>2008</v>
      </c>
      <c r="G965" s="491" t="s">
        <v>2171</v>
      </c>
      <c r="H965" s="415">
        <v>20000</v>
      </c>
      <c r="I965" s="85">
        <v>0</v>
      </c>
      <c r="J965" s="22"/>
    </row>
    <row r="966" spans="1:10" ht="51.75">
      <c r="A966" s="179"/>
      <c r="B966" s="56"/>
      <c r="C966" s="160"/>
      <c r="D966" s="52" t="s">
        <v>378</v>
      </c>
      <c r="E966" s="38"/>
      <c r="F966" s="24">
        <v>2008</v>
      </c>
      <c r="G966" s="491" t="s">
        <v>2171</v>
      </c>
      <c r="H966" s="415">
        <v>40000</v>
      </c>
      <c r="I966" s="85">
        <v>0</v>
      </c>
      <c r="J966" s="22"/>
    </row>
    <row r="967" spans="1:10" ht="51.75">
      <c r="A967" s="179">
        <v>2120</v>
      </c>
      <c r="B967" s="56"/>
      <c r="C967" s="160"/>
      <c r="D967" s="52" t="s">
        <v>158</v>
      </c>
      <c r="E967" s="38"/>
      <c r="F967" s="24" t="s">
        <v>379</v>
      </c>
      <c r="G967" s="491" t="s">
        <v>2171</v>
      </c>
      <c r="H967" s="415">
        <v>13476.45</v>
      </c>
      <c r="I967" s="85">
        <v>0</v>
      </c>
      <c r="J967" s="22"/>
    </row>
    <row r="968" spans="1:10" ht="51.75">
      <c r="A968" s="179"/>
      <c r="B968" s="189"/>
      <c r="C968" s="160"/>
      <c r="D968" s="84" t="s">
        <v>1387</v>
      </c>
      <c r="E968" s="38"/>
      <c r="F968" s="116">
        <v>2018</v>
      </c>
      <c r="G968" s="491" t="s">
        <v>2171</v>
      </c>
      <c r="H968" s="510">
        <v>12460</v>
      </c>
      <c r="I968" s="61">
        <v>0</v>
      </c>
      <c r="J968" s="22"/>
    </row>
    <row r="969" spans="1:10" ht="51.75">
      <c r="A969" s="179"/>
      <c r="B969" s="108"/>
      <c r="C969" s="160"/>
      <c r="D969" s="84" t="s">
        <v>1388</v>
      </c>
      <c r="E969" s="30"/>
      <c r="F969" s="30"/>
      <c r="G969" s="491" t="s">
        <v>2171</v>
      </c>
      <c r="H969" s="411">
        <v>19660</v>
      </c>
      <c r="I969" s="11">
        <v>19660</v>
      </c>
      <c r="J969" s="22"/>
    </row>
    <row r="970" spans="1:10">
      <c r="A970" s="179"/>
      <c r="B970" s="136"/>
      <c r="C970" s="160"/>
      <c r="D970" s="160"/>
      <c r="E970" s="165"/>
      <c r="F970" s="160"/>
      <c r="G970" s="491"/>
      <c r="H970" s="418">
        <f>SUM(H962:H969)</f>
        <v>151399.06</v>
      </c>
      <c r="I970" s="107">
        <f>SUM(I963:I969)</f>
        <v>19660</v>
      </c>
      <c r="J970" s="22"/>
    </row>
    <row r="971" spans="1:10">
      <c r="A971" s="464"/>
      <c r="B971" s="136"/>
      <c r="C971" s="160"/>
      <c r="D971" s="160"/>
      <c r="E971" s="165"/>
      <c r="F971" s="160"/>
      <c r="G971" s="491"/>
      <c r="H971" s="418"/>
      <c r="I971" s="107"/>
      <c r="J971" s="22"/>
    </row>
    <row r="972" spans="1:10">
      <c r="A972" s="464"/>
      <c r="B972" s="136"/>
      <c r="C972" s="160"/>
      <c r="D972" s="236" t="s">
        <v>2628</v>
      </c>
      <c r="E972" s="165"/>
      <c r="F972" s="160"/>
      <c r="G972" s="491"/>
      <c r="H972" s="418">
        <v>400000</v>
      </c>
      <c r="I972" s="107">
        <v>393333.33</v>
      </c>
      <c r="J972" s="22"/>
    </row>
    <row r="973" spans="1:10">
      <c r="A973" s="464"/>
      <c r="B973" s="136"/>
      <c r="C973" s="160"/>
      <c r="D973" s="160"/>
      <c r="E973" s="165"/>
      <c r="F973" s="160"/>
      <c r="G973" s="491"/>
      <c r="H973" s="418"/>
      <c r="I973" s="107"/>
      <c r="J973" s="22"/>
    </row>
    <row r="974" spans="1:10">
      <c r="A974" s="179"/>
      <c r="B974" s="159" t="s">
        <v>1001</v>
      </c>
      <c r="C974" s="180"/>
      <c r="D974" s="180"/>
      <c r="E974" s="30"/>
      <c r="F974" s="30"/>
      <c r="G974" s="78"/>
      <c r="H974" s="418">
        <f>H972+H970+H960</f>
        <v>1600128.0500000003</v>
      </c>
      <c r="I974" s="12">
        <f>I972+I970+I960</f>
        <v>613942.99</v>
      </c>
      <c r="J974" s="22"/>
    </row>
    <row r="975" spans="1:10">
      <c r="A975" s="179"/>
      <c r="B975" s="159"/>
      <c r="C975" s="180"/>
      <c r="D975" s="180"/>
      <c r="E975" s="30"/>
      <c r="F975" s="30"/>
      <c r="G975" s="418"/>
      <c r="H975" s="12"/>
      <c r="I975" s="160"/>
      <c r="J975" s="22"/>
    </row>
    <row r="976" spans="1:10">
      <c r="A976" s="234"/>
      <c r="B976" s="108"/>
      <c r="C976" s="142" t="s">
        <v>810</v>
      </c>
      <c r="D976" s="180"/>
      <c r="E976" s="30"/>
      <c r="F976" s="30"/>
      <c r="G976" s="413"/>
      <c r="H976" s="19"/>
      <c r="I976" s="160"/>
      <c r="J976" s="22"/>
    </row>
    <row r="977" spans="1:10" ht="64.5">
      <c r="A977" s="234"/>
      <c r="B977" s="108"/>
      <c r="C977" s="142"/>
      <c r="D977" s="227" t="s">
        <v>2623</v>
      </c>
      <c r="E977" s="30"/>
      <c r="F977" s="30">
        <v>2019</v>
      </c>
      <c r="G977" s="491" t="s">
        <v>810</v>
      </c>
      <c r="H977" s="411">
        <v>21999</v>
      </c>
      <c r="I977" s="65">
        <v>21266</v>
      </c>
      <c r="J977" s="22"/>
    </row>
    <row r="978" spans="1:10" ht="64.5">
      <c r="A978" s="179"/>
      <c r="B978" s="136"/>
      <c r="C978" s="160"/>
      <c r="D978" s="180" t="s">
        <v>39</v>
      </c>
      <c r="E978" s="30"/>
      <c r="F978" s="30">
        <v>2019</v>
      </c>
      <c r="G978" s="491" t="s">
        <v>810</v>
      </c>
      <c r="H978" s="504">
        <v>19599</v>
      </c>
      <c r="I978" s="103">
        <v>0</v>
      </c>
      <c r="J978" s="22"/>
    </row>
    <row r="979" spans="1:10" ht="64.5">
      <c r="A979" s="179"/>
      <c r="B979" s="136"/>
      <c r="C979" s="160"/>
      <c r="D979" s="180" t="s">
        <v>1885</v>
      </c>
      <c r="E979" s="30"/>
      <c r="F979" s="30">
        <v>2019</v>
      </c>
      <c r="G979" s="491" t="s">
        <v>810</v>
      </c>
      <c r="H979" s="504">
        <v>42617</v>
      </c>
      <c r="I979" s="103">
        <v>0</v>
      </c>
      <c r="J979" s="22"/>
    </row>
    <row r="980" spans="1:10" ht="64.5">
      <c r="A980" s="179"/>
      <c r="B980" s="56"/>
      <c r="C980" s="160"/>
      <c r="D980" s="52" t="s">
        <v>387</v>
      </c>
      <c r="E980" s="38"/>
      <c r="F980" s="24">
        <v>2008</v>
      </c>
      <c r="G980" s="491" t="s">
        <v>810</v>
      </c>
      <c r="H980" s="511">
        <v>49254</v>
      </c>
      <c r="I980" s="119">
        <v>0</v>
      </c>
      <c r="J980" s="22"/>
    </row>
    <row r="981" spans="1:10" ht="64.5">
      <c r="A981" s="179">
        <v>2165</v>
      </c>
      <c r="B981" s="56"/>
      <c r="C981" s="160"/>
      <c r="D981" s="52" t="s">
        <v>57</v>
      </c>
      <c r="E981" s="38"/>
      <c r="F981" s="24" t="s">
        <v>59</v>
      </c>
      <c r="G981" s="491" t="s">
        <v>810</v>
      </c>
      <c r="H981" s="511">
        <v>17439.03</v>
      </c>
      <c r="I981" s="232">
        <v>0</v>
      </c>
      <c r="J981" s="22"/>
    </row>
    <row r="982" spans="1:10" ht="64.5">
      <c r="A982" s="179">
        <v>2166</v>
      </c>
      <c r="B982" s="56"/>
      <c r="C982" s="160"/>
      <c r="D982" s="52" t="s">
        <v>57</v>
      </c>
      <c r="E982" s="38"/>
      <c r="F982" s="24" t="s">
        <v>59</v>
      </c>
      <c r="G982" s="491" t="s">
        <v>810</v>
      </c>
      <c r="H982" s="517">
        <v>16476.93</v>
      </c>
      <c r="I982" s="296">
        <v>0</v>
      </c>
      <c r="J982" s="22"/>
    </row>
    <row r="983" spans="1:10" ht="64.5">
      <c r="A983" s="179">
        <v>2167</v>
      </c>
      <c r="B983" s="56"/>
      <c r="C983" s="160"/>
      <c r="D983" s="52" t="s">
        <v>343</v>
      </c>
      <c r="E983" s="38"/>
      <c r="F983" s="24">
        <v>2007</v>
      </c>
      <c r="G983" s="491" t="s">
        <v>810</v>
      </c>
      <c r="H983" s="517">
        <v>25447.200000000001</v>
      </c>
      <c r="I983" s="296">
        <v>0</v>
      </c>
      <c r="J983" s="22"/>
    </row>
    <row r="984" spans="1:10" ht="64.5">
      <c r="A984" s="179"/>
      <c r="B984" s="56"/>
      <c r="C984" s="160"/>
      <c r="D984" s="52" t="s">
        <v>388</v>
      </c>
      <c r="E984" s="38"/>
      <c r="F984" s="24">
        <v>2008</v>
      </c>
      <c r="G984" s="491" t="s">
        <v>810</v>
      </c>
      <c r="H984" s="517">
        <v>26816</v>
      </c>
      <c r="I984" s="296">
        <v>0</v>
      </c>
      <c r="J984" s="22"/>
    </row>
    <row r="985" spans="1:10" ht="64.5">
      <c r="A985" s="179"/>
      <c r="B985" s="56"/>
      <c r="C985" s="160"/>
      <c r="D985" s="52" t="s">
        <v>32</v>
      </c>
      <c r="E985" s="38"/>
      <c r="F985" s="24">
        <v>2012</v>
      </c>
      <c r="G985" s="491" t="s">
        <v>810</v>
      </c>
      <c r="H985" s="415">
        <v>20000</v>
      </c>
      <c r="I985" s="85">
        <v>0</v>
      </c>
      <c r="J985" s="22"/>
    </row>
    <row r="986" spans="1:10" ht="64.5">
      <c r="A986" s="179"/>
      <c r="B986" s="56"/>
      <c r="C986" s="160"/>
      <c r="D986" s="52" t="s">
        <v>694</v>
      </c>
      <c r="E986" s="38"/>
      <c r="F986" s="24">
        <v>2012</v>
      </c>
      <c r="G986" s="491" t="s">
        <v>810</v>
      </c>
      <c r="H986" s="415">
        <v>20000</v>
      </c>
      <c r="I986" s="85">
        <v>0</v>
      </c>
      <c r="J986" s="22"/>
    </row>
    <row r="987" spans="1:10" ht="64.5">
      <c r="A987" s="179">
        <v>2172</v>
      </c>
      <c r="B987" s="56"/>
      <c r="C987" s="160"/>
      <c r="D987" s="52" t="s">
        <v>389</v>
      </c>
      <c r="E987" s="38"/>
      <c r="F987" s="24" t="s">
        <v>390</v>
      </c>
      <c r="G987" s="491" t="s">
        <v>810</v>
      </c>
      <c r="H987" s="415">
        <v>17000</v>
      </c>
      <c r="I987" s="85">
        <v>0</v>
      </c>
      <c r="J987" s="22"/>
    </row>
    <row r="988" spans="1:10" ht="64.5">
      <c r="A988" s="179"/>
      <c r="B988" s="56"/>
      <c r="C988" s="160"/>
      <c r="D988" s="52" t="s">
        <v>391</v>
      </c>
      <c r="E988" s="38"/>
      <c r="F988" s="24">
        <v>2008</v>
      </c>
      <c r="G988" s="491" t="s">
        <v>810</v>
      </c>
      <c r="H988" s="415">
        <v>15710</v>
      </c>
      <c r="I988" s="85">
        <v>0</v>
      </c>
      <c r="J988" s="22"/>
    </row>
    <row r="989" spans="1:10" ht="64.5">
      <c r="A989" s="179">
        <v>2176</v>
      </c>
      <c r="B989" s="56"/>
      <c r="C989" s="52"/>
      <c r="D989" s="52" t="s">
        <v>113</v>
      </c>
      <c r="E989" s="38"/>
      <c r="F989" s="24" t="s">
        <v>69</v>
      </c>
      <c r="G989" s="491" t="s">
        <v>810</v>
      </c>
      <c r="H989" s="415">
        <v>11537</v>
      </c>
      <c r="I989" s="85">
        <v>0</v>
      </c>
      <c r="J989" s="22"/>
    </row>
    <row r="990" spans="1:10" ht="64.5">
      <c r="A990" s="179"/>
      <c r="B990" s="56"/>
      <c r="C990" s="52"/>
      <c r="D990" s="52" t="s">
        <v>779</v>
      </c>
      <c r="E990" s="38"/>
      <c r="F990" s="24">
        <v>2013</v>
      </c>
      <c r="G990" s="491" t="s">
        <v>810</v>
      </c>
      <c r="H990" s="415">
        <v>12000</v>
      </c>
      <c r="I990" s="85">
        <v>0</v>
      </c>
      <c r="J990" s="22"/>
    </row>
    <row r="991" spans="1:10" ht="64.5">
      <c r="A991" s="179"/>
      <c r="B991" s="189"/>
      <c r="C991" s="84"/>
      <c r="D991" s="84" t="s">
        <v>165</v>
      </c>
      <c r="E991" s="38"/>
      <c r="F991" s="117">
        <v>39958</v>
      </c>
      <c r="G991" s="491" t="s">
        <v>810</v>
      </c>
      <c r="H991" s="510">
        <v>18300</v>
      </c>
      <c r="I991" s="61">
        <v>0</v>
      </c>
      <c r="J991" s="22"/>
    </row>
    <row r="992" spans="1:10" ht="64.5">
      <c r="A992" s="179"/>
      <c r="B992" s="74"/>
      <c r="C992" s="84"/>
      <c r="D992" s="84" t="s">
        <v>166</v>
      </c>
      <c r="E992" s="38"/>
      <c r="F992" s="117">
        <v>39231</v>
      </c>
      <c r="G992" s="491" t="s">
        <v>810</v>
      </c>
      <c r="H992" s="510">
        <v>12287</v>
      </c>
      <c r="I992" s="61">
        <v>0</v>
      </c>
      <c r="J992" s="22"/>
    </row>
    <row r="993" spans="1:10" ht="64.5">
      <c r="A993" s="179"/>
      <c r="B993" s="189"/>
      <c r="C993" s="160"/>
      <c r="D993" s="84" t="s">
        <v>778</v>
      </c>
      <c r="E993" s="38"/>
      <c r="F993" s="116">
        <v>2013</v>
      </c>
      <c r="G993" s="491" t="s">
        <v>810</v>
      </c>
      <c r="H993" s="510">
        <v>65740</v>
      </c>
      <c r="I993" s="61">
        <v>0</v>
      </c>
      <c r="J993" s="22"/>
    </row>
    <row r="994" spans="1:10" ht="64.5">
      <c r="A994" s="179"/>
      <c r="B994" s="189"/>
      <c r="C994" s="160"/>
      <c r="D994" s="84" t="s">
        <v>11</v>
      </c>
      <c r="E994" s="38"/>
      <c r="F994" s="116">
        <v>2013</v>
      </c>
      <c r="G994" s="491" t="s">
        <v>810</v>
      </c>
      <c r="H994" s="510">
        <v>14200.76</v>
      </c>
      <c r="I994" s="61">
        <v>0</v>
      </c>
      <c r="J994" s="22"/>
    </row>
    <row r="995" spans="1:10" ht="64.5">
      <c r="A995" s="179"/>
      <c r="B995" s="189"/>
      <c r="C995" s="160"/>
      <c r="D995" s="84" t="s">
        <v>161</v>
      </c>
      <c r="E995" s="38"/>
      <c r="F995" s="116">
        <v>2013</v>
      </c>
      <c r="G995" s="491" t="s">
        <v>810</v>
      </c>
      <c r="H995" s="510">
        <v>15200</v>
      </c>
      <c r="I995" s="61">
        <v>0</v>
      </c>
      <c r="J995" s="22"/>
    </row>
    <row r="996" spans="1:10" ht="64.5">
      <c r="A996" s="179"/>
      <c r="B996" s="189"/>
      <c r="C996" s="160"/>
      <c r="D996" s="84" t="s">
        <v>777</v>
      </c>
      <c r="E996" s="38"/>
      <c r="F996" s="116">
        <v>2013</v>
      </c>
      <c r="G996" s="491" t="s">
        <v>810</v>
      </c>
      <c r="H996" s="510">
        <v>31500</v>
      </c>
      <c r="I996" s="61">
        <v>0</v>
      </c>
      <c r="J996" s="22"/>
    </row>
    <row r="997" spans="1:10" ht="64.5">
      <c r="A997" s="179"/>
      <c r="B997" s="108"/>
      <c r="C997" s="160"/>
      <c r="D997" s="180" t="s">
        <v>542</v>
      </c>
      <c r="E997" s="30">
        <v>1</v>
      </c>
      <c r="F997" s="30">
        <v>2016</v>
      </c>
      <c r="G997" s="491" t="s">
        <v>810</v>
      </c>
      <c r="H997" s="416">
        <v>12999</v>
      </c>
      <c r="I997" s="11">
        <v>0</v>
      </c>
      <c r="J997" s="22"/>
    </row>
    <row r="998" spans="1:10" ht="64.5">
      <c r="A998" s="179"/>
      <c r="B998" s="108"/>
      <c r="C998" s="160"/>
      <c r="D998" s="180" t="s">
        <v>1010</v>
      </c>
      <c r="E998" s="30">
        <v>1</v>
      </c>
      <c r="F998" s="30">
        <v>2016</v>
      </c>
      <c r="G998" s="491" t="s">
        <v>810</v>
      </c>
      <c r="H998" s="416">
        <v>17449</v>
      </c>
      <c r="I998" s="11">
        <v>0</v>
      </c>
      <c r="J998" s="22"/>
    </row>
    <row r="999" spans="1:10" ht="64.5">
      <c r="A999" s="179"/>
      <c r="B999" s="56"/>
      <c r="C999" s="160"/>
      <c r="D999" s="52" t="s">
        <v>72</v>
      </c>
      <c r="E999" s="38">
        <v>1</v>
      </c>
      <c r="F999" s="24" t="s">
        <v>122</v>
      </c>
      <c r="G999" s="491" t="s">
        <v>810</v>
      </c>
      <c r="H999" s="415">
        <v>12019</v>
      </c>
      <c r="I999" s="132">
        <v>0</v>
      </c>
      <c r="J999" s="22"/>
    </row>
    <row r="1000" spans="1:10" ht="64.5">
      <c r="A1000" s="179"/>
      <c r="B1000" s="56"/>
      <c r="C1000" s="160"/>
      <c r="D1000" s="52" t="s">
        <v>280</v>
      </c>
      <c r="E1000" s="38">
        <v>1</v>
      </c>
      <c r="F1000" s="24" t="s">
        <v>281</v>
      </c>
      <c r="G1000" s="491" t="s">
        <v>810</v>
      </c>
      <c r="H1000" s="415">
        <v>11850</v>
      </c>
      <c r="I1000" s="132">
        <v>0</v>
      </c>
      <c r="J1000" s="22"/>
    </row>
    <row r="1001" spans="1:10" ht="64.5">
      <c r="A1001" s="179"/>
      <c r="B1001" s="189"/>
      <c r="C1001" s="160"/>
      <c r="D1001" s="84" t="s">
        <v>130</v>
      </c>
      <c r="E1001" s="38"/>
      <c r="F1001" s="116" t="s">
        <v>61</v>
      </c>
      <c r="G1001" s="491" t="s">
        <v>810</v>
      </c>
      <c r="H1001" s="510">
        <v>10017</v>
      </c>
      <c r="I1001" s="61">
        <v>0</v>
      </c>
      <c r="J1001" s="22"/>
    </row>
    <row r="1002" spans="1:10" ht="64.5">
      <c r="A1002" s="179"/>
      <c r="B1002" s="56"/>
      <c r="C1002" s="160"/>
      <c r="D1002" s="52" t="s">
        <v>254</v>
      </c>
      <c r="E1002" s="38"/>
      <c r="F1002" s="24"/>
      <c r="G1002" s="491" t="s">
        <v>810</v>
      </c>
      <c r="H1002" s="415">
        <v>25447.23</v>
      </c>
      <c r="I1002" s="132">
        <v>0</v>
      </c>
      <c r="J1002" s="22"/>
    </row>
    <row r="1003" spans="1:10" ht="64.5">
      <c r="A1003" s="179"/>
      <c r="B1003" s="56"/>
      <c r="C1003" s="160"/>
      <c r="D1003" s="52" t="s">
        <v>283</v>
      </c>
      <c r="E1003" s="38">
        <v>1</v>
      </c>
      <c r="F1003" s="24">
        <v>2007</v>
      </c>
      <c r="G1003" s="491" t="s">
        <v>810</v>
      </c>
      <c r="H1003" s="415">
        <v>21230.799999999999</v>
      </c>
      <c r="I1003" s="132">
        <v>0</v>
      </c>
      <c r="J1003" s="22"/>
    </row>
    <row r="1004" spans="1:10" ht="64.5">
      <c r="A1004" s="179"/>
      <c r="B1004" s="56"/>
      <c r="C1004" s="160"/>
      <c r="D1004" s="52" t="s">
        <v>282</v>
      </c>
      <c r="E1004" s="38">
        <v>1</v>
      </c>
      <c r="F1004" s="24">
        <v>2010</v>
      </c>
      <c r="G1004" s="491" t="s">
        <v>810</v>
      </c>
      <c r="H1004" s="415">
        <v>13300</v>
      </c>
      <c r="I1004" s="132">
        <v>0</v>
      </c>
      <c r="J1004" s="22"/>
    </row>
    <row r="1005" spans="1:10" ht="64.5">
      <c r="A1005" s="179"/>
      <c r="B1005" s="56"/>
      <c r="C1005" s="160"/>
      <c r="D1005" s="52" t="s">
        <v>66</v>
      </c>
      <c r="E1005" s="38">
        <v>1</v>
      </c>
      <c r="F1005" s="24" t="s">
        <v>69</v>
      </c>
      <c r="G1005" s="491" t="s">
        <v>810</v>
      </c>
      <c r="H1005" s="415">
        <v>10239.92</v>
      </c>
      <c r="I1005" s="132">
        <v>0</v>
      </c>
      <c r="J1005" s="22"/>
    </row>
    <row r="1006" spans="1:10" ht="64.5">
      <c r="A1006" s="179"/>
      <c r="B1006" s="56"/>
      <c r="C1006" s="160"/>
      <c r="D1006" s="52" t="s">
        <v>11</v>
      </c>
      <c r="E1006" s="38">
        <v>1</v>
      </c>
      <c r="F1006" s="24" t="s">
        <v>61</v>
      </c>
      <c r="G1006" s="491" t="s">
        <v>810</v>
      </c>
      <c r="H1006" s="415">
        <v>13839.15</v>
      </c>
      <c r="I1006" s="132">
        <v>0</v>
      </c>
      <c r="J1006" s="22"/>
    </row>
    <row r="1007" spans="1:10" ht="64.5">
      <c r="A1007" s="179"/>
      <c r="B1007" s="56"/>
      <c r="C1007" s="160"/>
      <c r="D1007" s="52" t="s">
        <v>1884</v>
      </c>
      <c r="E1007" s="38">
        <v>1</v>
      </c>
      <c r="F1007" s="24">
        <v>2018</v>
      </c>
      <c r="G1007" s="491" t="s">
        <v>810</v>
      </c>
      <c r="H1007" s="415">
        <v>22600</v>
      </c>
      <c r="I1007" s="132">
        <v>0</v>
      </c>
      <c r="J1007" s="22"/>
    </row>
    <row r="1008" spans="1:10" ht="64.5">
      <c r="A1008" s="179"/>
      <c r="B1008" s="56"/>
      <c r="C1008" s="160"/>
      <c r="D1008" s="52" t="s">
        <v>1886</v>
      </c>
      <c r="E1008" s="38"/>
      <c r="F1008" s="24">
        <v>2019</v>
      </c>
      <c r="G1008" s="491" t="s">
        <v>810</v>
      </c>
      <c r="H1008" s="415">
        <v>12561</v>
      </c>
      <c r="I1008" s="132">
        <v>0</v>
      </c>
      <c r="J1008" s="22"/>
    </row>
    <row r="1009" spans="1:10" ht="64.5">
      <c r="A1009" s="179"/>
      <c r="B1009" s="56"/>
      <c r="C1009" s="160"/>
      <c r="D1009" s="52" t="s">
        <v>1887</v>
      </c>
      <c r="E1009" s="38"/>
      <c r="F1009" s="24">
        <v>2019</v>
      </c>
      <c r="G1009" s="491" t="s">
        <v>810</v>
      </c>
      <c r="H1009" s="415">
        <v>19660</v>
      </c>
      <c r="I1009" s="132">
        <v>0</v>
      </c>
      <c r="J1009" s="22"/>
    </row>
    <row r="1010" spans="1:10" ht="64.5">
      <c r="A1010" s="179"/>
      <c r="B1010" s="56"/>
      <c r="C1010" s="160"/>
      <c r="D1010" s="52" t="s">
        <v>1889</v>
      </c>
      <c r="E1010" s="38"/>
      <c r="F1010" s="24">
        <v>2018</v>
      </c>
      <c r="G1010" s="491" t="s">
        <v>810</v>
      </c>
      <c r="H1010" s="415">
        <v>21500</v>
      </c>
      <c r="I1010" s="132">
        <v>0</v>
      </c>
      <c r="J1010" s="22"/>
    </row>
    <row r="1011" spans="1:10" ht="64.5">
      <c r="A1011" s="179"/>
      <c r="B1011" s="56"/>
      <c r="C1011" s="160"/>
      <c r="D1011" s="52" t="s">
        <v>1890</v>
      </c>
      <c r="E1011" s="38"/>
      <c r="F1011" s="24">
        <v>2018</v>
      </c>
      <c r="G1011" s="491" t="s">
        <v>810</v>
      </c>
      <c r="H1011" s="415">
        <v>18500</v>
      </c>
      <c r="I1011" s="132">
        <v>0</v>
      </c>
      <c r="J1011" s="22"/>
    </row>
    <row r="1012" spans="1:10">
      <c r="A1012" s="179"/>
      <c r="B1012" s="189"/>
      <c r="C1012" s="84"/>
      <c r="D1012" s="484"/>
      <c r="E1012" s="38"/>
      <c r="F1012" s="116"/>
      <c r="G1012" s="78"/>
      <c r="H1012" s="414">
        <f>SUM(H977:H1011)</f>
        <v>716335.02000000014</v>
      </c>
      <c r="I1012" s="63">
        <f>SUM(I977:I1011)</f>
        <v>21266</v>
      </c>
      <c r="J1012" s="22"/>
    </row>
    <row r="1013" spans="1:10">
      <c r="A1013" s="179"/>
      <c r="B1013" s="108" t="s">
        <v>3</v>
      </c>
      <c r="C1013" s="180"/>
      <c r="D1013" s="180"/>
      <c r="E1013" s="30"/>
      <c r="F1013" s="30"/>
      <c r="G1013" s="78"/>
      <c r="H1013" s="211"/>
      <c r="I1013" s="12"/>
      <c r="J1013" s="22"/>
    </row>
    <row r="1014" spans="1:10" ht="64.5">
      <c r="A1014" s="179"/>
      <c r="B1014" s="56"/>
      <c r="C1014" s="160"/>
      <c r="D1014" s="52" t="s">
        <v>264</v>
      </c>
      <c r="E1014" s="38"/>
      <c r="F1014" s="24">
        <v>2011</v>
      </c>
      <c r="G1014" s="491" t="s">
        <v>810</v>
      </c>
      <c r="H1014" s="511">
        <v>15284</v>
      </c>
      <c r="I1014" s="232">
        <v>0</v>
      </c>
      <c r="J1014" s="22"/>
    </row>
    <row r="1015" spans="1:10" ht="64.5">
      <c r="A1015" s="179"/>
      <c r="B1015" s="189"/>
      <c r="C1015" s="160"/>
      <c r="D1015" s="84" t="s">
        <v>1888</v>
      </c>
      <c r="E1015" s="38">
        <v>1</v>
      </c>
      <c r="F1015" s="116">
        <v>2018</v>
      </c>
      <c r="G1015" s="491" t="s">
        <v>810</v>
      </c>
      <c r="H1015" s="510">
        <v>12830</v>
      </c>
      <c r="I1015" s="61">
        <v>0</v>
      </c>
      <c r="J1015" s="22"/>
    </row>
    <row r="1016" spans="1:10">
      <c r="A1016" s="179"/>
      <c r="B1016" s="159"/>
      <c r="C1016" s="160"/>
      <c r="D1016" s="52"/>
      <c r="E1016" s="30"/>
      <c r="F1016" s="30"/>
      <c r="G1016" s="78"/>
      <c r="H1016" s="211">
        <f>SUM(H1014:H1015)</f>
        <v>28114</v>
      </c>
      <c r="I1016" s="12">
        <f>SUM(I1014:I1015)</f>
        <v>0</v>
      </c>
      <c r="J1016" s="22"/>
    </row>
    <row r="1017" spans="1:10">
      <c r="A1017" s="179"/>
      <c r="B1017" s="136"/>
      <c r="C1017" s="180"/>
      <c r="D1017" s="180"/>
      <c r="E1017" s="30"/>
      <c r="F1017" s="30"/>
      <c r="G1017" s="413"/>
      <c r="H1017" s="131">
        <f>H1016+H1012</f>
        <v>744449.02000000014</v>
      </c>
      <c r="I1017" s="107">
        <f>I1016+I1012</f>
        <v>21266</v>
      </c>
      <c r="J1017" s="22"/>
    </row>
    <row r="1018" spans="1:10">
      <c r="A1018" s="449"/>
      <c r="B1018" s="136"/>
      <c r="C1018" s="180"/>
      <c r="D1018" s="180"/>
      <c r="E1018" s="30"/>
      <c r="F1018" s="30"/>
      <c r="G1018" s="413"/>
      <c r="H1018" s="131"/>
      <c r="I1018" s="107"/>
      <c r="J1018" s="22"/>
    </row>
    <row r="1019" spans="1:10">
      <c r="A1019" s="179"/>
      <c r="B1019" s="108"/>
      <c r="C1019" s="142" t="s">
        <v>392</v>
      </c>
      <c r="D1019" s="180"/>
      <c r="E1019" s="30"/>
      <c r="F1019" s="30"/>
      <c r="G1019" s="413"/>
      <c r="H1019" s="19"/>
      <c r="I1019" s="160"/>
      <c r="J1019" s="22"/>
    </row>
    <row r="1020" spans="1:10" ht="68.25" customHeight="1">
      <c r="A1020" s="179"/>
      <c r="B1020" s="159"/>
      <c r="C1020" s="160"/>
      <c r="D1020" s="231" t="s">
        <v>33</v>
      </c>
      <c r="E1020" s="30">
        <v>1</v>
      </c>
      <c r="F1020" s="30">
        <v>2013</v>
      </c>
      <c r="G1020" s="491" t="s">
        <v>2172</v>
      </c>
      <c r="H1020" s="419">
        <v>28000</v>
      </c>
      <c r="I1020" s="19">
        <v>0</v>
      </c>
      <c r="J1020" s="22"/>
    </row>
    <row r="1021" spans="1:10" ht="77.25">
      <c r="A1021" s="179"/>
      <c r="B1021" s="159"/>
      <c r="C1021" s="160"/>
      <c r="D1021" s="180" t="s">
        <v>33</v>
      </c>
      <c r="E1021" s="30">
        <v>1</v>
      </c>
      <c r="F1021" s="30">
        <v>2013</v>
      </c>
      <c r="G1021" s="491" t="s">
        <v>2172</v>
      </c>
      <c r="H1021" s="419">
        <v>14850</v>
      </c>
      <c r="I1021" s="19">
        <v>0</v>
      </c>
      <c r="J1021" s="22"/>
    </row>
    <row r="1022" spans="1:10" ht="77.25">
      <c r="A1022" s="179"/>
      <c r="B1022" s="159"/>
      <c r="C1022" s="160"/>
      <c r="D1022" s="180" t="s">
        <v>33</v>
      </c>
      <c r="E1022" s="30">
        <v>1</v>
      </c>
      <c r="F1022" s="30">
        <v>2013</v>
      </c>
      <c r="G1022" s="491" t="s">
        <v>2172</v>
      </c>
      <c r="H1022" s="419">
        <v>16906.73</v>
      </c>
      <c r="I1022" s="19">
        <v>0</v>
      </c>
      <c r="J1022" s="22"/>
    </row>
    <row r="1023" spans="1:10" ht="77.25">
      <c r="A1023" s="179"/>
      <c r="B1023" s="159"/>
      <c r="C1023" s="160"/>
      <c r="D1023" s="180" t="s">
        <v>33</v>
      </c>
      <c r="E1023" s="30">
        <v>1</v>
      </c>
      <c r="F1023" s="30">
        <v>2013</v>
      </c>
      <c r="G1023" s="491" t="s">
        <v>2172</v>
      </c>
      <c r="H1023" s="419">
        <v>25447.23</v>
      </c>
      <c r="I1023" s="19">
        <v>0</v>
      </c>
      <c r="J1023" s="22"/>
    </row>
    <row r="1024" spans="1:10" ht="77.25">
      <c r="A1024" s="179"/>
      <c r="B1024" s="159"/>
      <c r="C1024" s="160"/>
      <c r="D1024" s="180" t="s">
        <v>850</v>
      </c>
      <c r="E1024" s="30">
        <v>1</v>
      </c>
      <c r="F1024" s="30">
        <v>2014</v>
      </c>
      <c r="G1024" s="491" t="s">
        <v>2172</v>
      </c>
      <c r="H1024" s="419">
        <v>25619</v>
      </c>
      <c r="I1024" s="19">
        <v>0</v>
      </c>
      <c r="J1024" s="22"/>
    </row>
    <row r="1025" spans="1:10" ht="77.25">
      <c r="A1025" s="179"/>
      <c r="B1025" s="159"/>
      <c r="C1025" s="160"/>
      <c r="D1025" s="180" t="s">
        <v>850</v>
      </c>
      <c r="E1025" s="30">
        <v>1</v>
      </c>
      <c r="F1025" s="30">
        <v>2014</v>
      </c>
      <c r="G1025" s="491" t="s">
        <v>2172</v>
      </c>
      <c r="H1025" s="419">
        <v>25619</v>
      </c>
      <c r="I1025" s="19">
        <v>0</v>
      </c>
      <c r="J1025" s="22"/>
    </row>
    <row r="1026" spans="1:10" ht="77.25">
      <c r="A1026" s="179"/>
      <c r="B1026" s="159"/>
      <c r="C1026" s="160"/>
      <c r="D1026" s="180" t="s">
        <v>1006</v>
      </c>
      <c r="E1026" s="30">
        <v>1</v>
      </c>
      <c r="F1026" s="30">
        <v>2015</v>
      </c>
      <c r="G1026" s="491" t="s">
        <v>2172</v>
      </c>
      <c r="H1026" s="419">
        <v>26195</v>
      </c>
      <c r="I1026" s="19">
        <v>26195</v>
      </c>
      <c r="J1026" s="22"/>
    </row>
    <row r="1027" spans="1:10" ht="77.25">
      <c r="A1027" s="179"/>
      <c r="B1027" s="159"/>
      <c r="C1027" s="160"/>
      <c r="D1027" s="180" t="s">
        <v>1007</v>
      </c>
      <c r="E1027" s="30">
        <v>1</v>
      </c>
      <c r="F1027" s="30">
        <v>2015</v>
      </c>
      <c r="G1027" s="491" t="s">
        <v>2172</v>
      </c>
      <c r="H1027" s="419">
        <v>34957</v>
      </c>
      <c r="I1027" s="19">
        <v>34957</v>
      </c>
      <c r="J1027" s="22"/>
    </row>
    <row r="1028" spans="1:10" ht="77.25">
      <c r="A1028" s="179"/>
      <c r="B1028" s="159"/>
      <c r="C1028" s="160"/>
      <c r="D1028" s="180" t="s">
        <v>1008</v>
      </c>
      <c r="E1028" s="30">
        <v>1</v>
      </c>
      <c r="F1028" s="30">
        <v>2015</v>
      </c>
      <c r="G1028" s="491" t="s">
        <v>2172</v>
      </c>
      <c r="H1028" s="419">
        <v>20787</v>
      </c>
      <c r="I1028" s="19">
        <v>20787</v>
      </c>
      <c r="J1028" s="22"/>
    </row>
    <row r="1029" spans="1:10" ht="77.25">
      <c r="A1029" s="179"/>
      <c r="B1029" s="159"/>
      <c r="C1029" s="160"/>
      <c r="D1029" s="180" t="s">
        <v>1009</v>
      </c>
      <c r="E1029" s="30">
        <v>1</v>
      </c>
      <c r="F1029" s="30">
        <v>2015</v>
      </c>
      <c r="G1029" s="491" t="s">
        <v>2172</v>
      </c>
      <c r="H1029" s="419">
        <v>22298.5</v>
      </c>
      <c r="I1029" s="19">
        <v>0</v>
      </c>
      <c r="J1029" s="22"/>
    </row>
    <row r="1030" spans="1:10" ht="77.25">
      <c r="A1030" s="179"/>
      <c r="B1030" s="56"/>
      <c r="C1030" s="160"/>
      <c r="D1030" s="52" t="s">
        <v>393</v>
      </c>
      <c r="E1030" s="38"/>
      <c r="F1030" s="82">
        <v>40168</v>
      </c>
      <c r="G1030" s="491" t="s">
        <v>2172</v>
      </c>
      <c r="H1030" s="518">
        <v>19774.97</v>
      </c>
      <c r="I1030" s="85">
        <v>0</v>
      </c>
      <c r="J1030" s="22"/>
    </row>
    <row r="1031" spans="1:10" ht="77.25">
      <c r="A1031" s="179"/>
      <c r="B1031" s="56"/>
      <c r="C1031" s="160"/>
      <c r="D1031" s="52" t="s">
        <v>28</v>
      </c>
      <c r="E1031" s="38"/>
      <c r="F1031" s="24">
        <v>2009</v>
      </c>
      <c r="G1031" s="491" t="s">
        <v>2172</v>
      </c>
      <c r="H1031" s="411">
        <v>27834.15</v>
      </c>
      <c r="I1031" s="85">
        <v>0</v>
      </c>
      <c r="J1031" s="22"/>
    </row>
    <row r="1032" spans="1:10" ht="77.25">
      <c r="A1032" s="179">
        <v>2233</v>
      </c>
      <c r="B1032" s="56"/>
      <c r="C1032" s="160"/>
      <c r="D1032" s="52" t="s">
        <v>394</v>
      </c>
      <c r="E1032" s="38"/>
      <c r="F1032" s="24" t="s">
        <v>395</v>
      </c>
      <c r="G1032" s="491" t="s">
        <v>2172</v>
      </c>
      <c r="H1032" s="415">
        <v>29154.15</v>
      </c>
      <c r="I1032" s="89">
        <v>0</v>
      </c>
      <c r="J1032" s="22"/>
    </row>
    <row r="1033" spans="1:10" ht="77.25">
      <c r="A1033" s="179"/>
      <c r="B1033" s="56"/>
      <c r="C1033" s="160"/>
      <c r="D1033" s="52" t="s">
        <v>15</v>
      </c>
      <c r="E1033" s="38"/>
      <c r="F1033" s="82">
        <v>40168</v>
      </c>
      <c r="G1033" s="491" t="s">
        <v>2172</v>
      </c>
      <c r="H1033" s="415">
        <v>20598.97</v>
      </c>
      <c r="I1033" s="89">
        <v>0</v>
      </c>
      <c r="J1033" s="22"/>
    </row>
    <row r="1034" spans="1:10" ht="77.25">
      <c r="A1034" s="284"/>
      <c r="B1034" s="56"/>
      <c r="C1034" s="160"/>
      <c r="D1034" s="147" t="s">
        <v>396</v>
      </c>
      <c r="E1034" s="38"/>
      <c r="F1034" s="24">
        <v>2007</v>
      </c>
      <c r="G1034" s="491" t="s">
        <v>2172</v>
      </c>
      <c r="H1034" s="415">
        <v>23000</v>
      </c>
      <c r="I1034" s="89">
        <v>0</v>
      </c>
      <c r="J1034" s="22"/>
    </row>
    <row r="1035" spans="1:10" ht="77.25">
      <c r="A1035" s="179"/>
      <c r="B1035" s="56"/>
      <c r="C1035" s="160"/>
      <c r="D1035" s="52" t="s">
        <v>160</v>
      </c>
      <c r="E1035" s="38"/>
      <c r="F1035" s="24">
        <v>2007</v>
      </c>
      <c r="G1035" s="491" t="s">
        <v>2172</v>
      </c>
      <c r="H1035" s="415">
        <v>14950</v>
      </c>
      <c r="I1035" s="89">
        <v>0</v>
      </c>
      <c r="J1035" s="22"/>
    </row>
    <row r="1036" spans="1:10" ht="77.25">
      <c r="A1036" s="179"/>
      <c r="B1036" s="56"/>
      <c r="C1036" s="160"/>
      <c r="D1036" s="52" t="s">
        <v>1224</v>
      </c>
      <c r="E1036" s="38"/>
      <c r="F1036" s="24">
        <v>2017</v>
      </c>
      <c r="G1036" s="491" t="s">
        <v>2172</v>
      </c>
      <c r="H1036" s="415">
        <v>12600</v>
      </c>
      <c r="I1036" s="89">
        <v>0</v>
      </c>
      <c r="J1036" s="22"/>
    </row>
    <row r="1037" spans="1:10" ht="77.25">
      <c r="A1037" s="179"/>
      <c r="B1037" s="56"/>
      <c r="C1037" s="160"/>
      <c r="D1037" s="52" t="s">
        <v>169</v>
      </c>
      <c r="E1037" s="38"/>
      <c r="F1037" s="24">
        <v>2017</v>
      </c>
      <c r="G1037" s="491" t="s">
        <v>2172</v>
      </c>
      <c r="H1037" s="415">
        <v>13980</v>
      </c>
      <c r="I1037" s="89">
        <v>0</v>
      </c>
      <c r="J1037" s="22"/>
    </row>
    <row r="1038" spans="1:10" ht="77.25">
      <c r="A1038" s="179"/>
      <c r="B1038" s="56"/>
      <c r="C1038" s="160"/>
      <c r="D1038" s="52" t="s">
        <v>1225</v>
      </c>
      <c r="E1038" s="38"/>
      <c r="F1038" s="24">
        <v>2017</v>
      </c>
      <c r="G1038" s="491" t="s">
        <v>2172</v>
      </c>
      <c r="H1038" s="415">
        <v>39142.400000000001</v>
      </c>
      <c r="I1038" s="89">
        <v>0</v>
      </c>
      <c r="J1038" s="22"/>
    </row>
    <row r="1039" spans="1:10" ht="77.25">
      <c r="A1039" s="179"/>
      <c r="B1039" s="56"/>
      <c r="C1039" s="160"/>
      <c r="D1039" s="52" t="s">
        <v>1226</v>
      </c>
      <c r="E1039" s="38"/>
      <c r="F1039" s="24">
        <v>2017</v>
      </c>
      <c r="G1039" s="491" t="s">
        <v>2172</v>
      </c>
      <c r="H1039" s="415">
        <v>29106</v>
      </c>
      <c r="I1039" s="89">
        <v>0</v>
      </c>
      <c r="J1039" s="22"/>
    </row>
    <row r="1040" spans="1:10" ht="77.25">
      <c r="A1040" s="179"/>
      <c r="B1040" s="56"/>
      <c r="C1040" s="160"/>
      <c r="D1040" s="52" t="s">
        <v>1227</v>
      </c>
      <c r="E1040" s="38"/>
      <c r="F1040" s="24">
        <v>2017</v>
      </c>
      <c r="G1040" s="491" t="s">
        <v>2172</v>
      </c>
      <c r="H1040" s="415">
        <v>10446.9</v>
      </c>
      <c r="I1040" s="89">
        <v>0</v>
      </c>
      <c r="J1040" s="22"/>
    </row>
    <row r="1041" spans="1:10" ht="77.25">
      <c r="A1041" s="179"/>
      <c r="B1041" s="56"/>
      <c r="C1041" s="160"/>
      <c r="D1041" s="52" t="s">
        <v>1228</v>
      </c>
      <c r="E1041" s="38"/>
      <c r="F1041" s="24">
        <v>2017</v>
      </c>
      <c r="G1041" s="491" t="s">
        <v>2172</v>
      </c>
      <c r="H1041" s="415">
        <v>31117.599999999999</v>
      </c>
      <c r="I1041" s="89">
        <v>0</v>
      </c>
      <c r="J1041" s="22"/>
    </row>
    <row r="1042" spans="1:10" ht="77.25">
      <c r="A1042" s="179"/>
      <c r="B1042" s="56"/>
      <c r="C1042" s="160"/>
      <c r="D1042" s="52" t="s">
        <v>1229</v>
      </c>
      <c r="E1042" s="38"/>
      <c r="F1042" s="24">
        <v>2017</v>
      </c>
      <c r="G1042" s="491" t="s">
        <v>2172</v>
      </c>
      <c r="H1042" s="415">
        <v>20660</v>
      </c>
      <c r="I1042" s="85">
        <v>0</v>
      </c>
      <c r="J1042" s="22"/>
    </row>
    <row r="1043" spans="1:10" ht="77.25">
      <c r="A1043" s="179"/>
      <c r="B1043" s="56"/>
      <c r="C1043" s="160"/>
      <c r="D1043" s="52" t="s">
        <v>1230</v>
      </c>
      <c r="E1043" s="38"/>
      <c r="F1043" s="24">
        <v>2017</v>
      </c>
      <c r="G1043" s="491" t="s">
        <v>2172</v>
      </c>
      <c r="H1043" s="415">
        <v>13450</v>
      </c>
      <c r="I1043" s="89">
        <v>0</v>
      </c>
      <c r="J1043" s="22"/>
    </row>
    <row r="1044" spans="1:10" ht="77.25">
      <c r="A1044" s="465"/>
      <c r="B1044" s="56"/>
      <c r="C1044" s="160"/>
      <c r="D1044" s="52" t="s">
        <v>2629</v>
      </c>
      <c r="E1044" s="38"/>
      <c r="F1044" s="24">
        <v>2019</v>
      </c>
      <c r="G1044" s="491" t="s">
        <v>2172</v>
      </c>
      <c r="H1044" s="415">
        <v>10390</v>
      </c>
      <c r="I1044" s="89">
        <v>0</v>
      </c>
      <c r="J1044" s="22"/>
    </row>
    <row r="1045" spans="1:10" ht="77.25">
      <c r="A1045" s="465"/>
      <c r="B1045" s="56"/>
      <c r="C1045" s="160"/>
      <c r="D1045" s="52" t="s">
        <v>2630</v>
      </c>
      <c r="E1045" s="38"/>
      <c r="F1045" s="24">
        <v>2017</v>
      </c>
      <c r="G1045" s="491" t="s">
        <v>2172</v>
      </c>
      <c r="H1045" s="415">
        <v>10446.9</v>
      </c>
      <c r="I1045" s="89">
        <v>0</v>
      </c>
      <c r="J1045" s="22"/>
    </row>
    <row r="1046" spans="1:10" ht="77.25">
      <c r="A1046" s="465"/>
      <c r="B1046" s="56"/>
      <c r="C1046" s="160"/>
      <c r="D1046" s="52" t="s">
        <v>1179</v>
      </c>
      <c r="E1046" s="38"/>
      <c r="F1046" s="24">
        <v>2017</v>
      </c>
      <c r="G1046" s="491" t="s">
        <v>2172</v>
      </c>
      <c r="H1046" s="415">
        <v>31117.599999999999</v>
      </c>
      <c r="I1046" s="89">
        <v>0</v>
      </c>
      <c r="J1046" s="22"/>
    </row>
    <row r="1047" spans="1:10">
      <c r="A1047" s="179"/>
      <c r="B1047" s="108"/>
      <c r="C1047" s="160"/>
      <c r="D1047" s="180"/>
      <c r="E1047" s="30"/>
      <c r="F1047" s="30"/>
      <c r="G1047" s="78"/>
      <c r="H1047" s="211">
        <f>SUM(H1020:H1046)</f>
        <v>598449.10000000009</v>
      </c>
      <c r="I1047" s="12">
        <f>SUM(I1020:I1046)</f>
        <v>81939</v>
      </c>
      <c r="J1047" s="22"/>
    </row>
    <row r="1048" spans="1:10">
      <c r="A1048" s="179"/>
      <c r="B1048" s="136"/>
      <c r="C1048" s="160"/>
      <c r="D1048" s="180" t="s">
        <v>17</v>
      </c>
      <c r="E1048" s="30"/>
      <c r="F1048" s="30"/>
      <c r="G1048" s="78"/>
      <c r="H1048" s="413"/>
      <c r="I1048" s="19"/>
      <c r="J1048" s="22"/>
    </row>
    <row r="1049" spans="1:10" ht="77.25">
      <c r="A1049" s="179"/>
      <c r="B1049" s="56"/>
      <c r="C1049" s="160"/>
      <c r="D1049" s="52" t="s">
        <v>397</v>
      </c>
      <c r="E1049" s="38"/>
      <c r="F1049" s="256">
        <v>2011</v>
      </c>
      <c r="G1049" s="491" t="s">
        <v>2172</v>
      </c>
      <c r="H1049" s="415">
        <v>23801.22</v>
      </c>
      <c r="I1049" s="89">
        <v>0</v>
      </c>
      <c r="J1049" s="22"/>
    </row>
    <row r="1050" spans="1:10" ht="77.25">
      <c r="A1050" s="179"/>
      <c r="B1050" s="56"/>
      <c r="C1050" s="160"/>
      <c r="D1050" s="52" t="s">
        <v>588</v>
      </c>
      <c r="E1050" s="38"/>
      <c r="F1050" s="259">
        <v>2011</v>
      </c>
      <c r="G1050" s="491" t="s">
        <v>2172</v>
      </c>
      <c r="H1050" s="415">
        <v>28903</v>
      </c>
      <c r="I1050" s="89">
        <v>0</v>
      </c>
      <c r="J1050" s="22"/>
    </row>
    <row r="1051" spans="1:10" ht="77.25">
      <c r="A1051" s="179"/>
      <c r="B1051" s="56"/>
      <c r="C1051" s="160"/>
      <c r="D1051" s="52" t="s">
        <v>687</v>
      </c>
      <c r="E1051" s="38"/>
      <c r="F1051" s="259" t="s">
        <v>686</v>
      </c>
      <c r="G1051" s="491" t="s">
        <v>2172</v>
      </c>
      <c r="H1051" s="415">
        <v>15500</v>
      </c>
      <c r="I1051" s="89">
        <v>0</v>
      </c>
      <c r="J1051" s="22"/>
    </row>
    <row r="1052" spans="1:10" ht="77.25">
      <c r="A1052" s="179"/>
      <c r="B1052" s="56"/>
      <c r="C1052" s="160"/>
      <c r="D1052" s="52" t="s">
        <v>688</v>
      </c>
      <c r="E1052" s="38"/>
      <c r="F1052" s="259" t="s">
        <v>686</v>
      </c>
      <c r="G1052" s="491" t="s">
        <v>2172</v>
      </c>
      <c r="H1052" s="415">
        <v>26000</v>
      </c>
      <c r="I1052" s="89">
        <v>0</v>
      </c>
      <c r="J1052" s="22"/>
    </row>
    <row r="1053" spans="1:10" ht="77.25">
      <c r="A1053" s="179"/>
      <c r="B1053" s="56"/>
      <c r="C1053" s="160"/>
      <c r="D1053" s="52" t="s">
        <v>689</v>
      </c>
      <c r="E1053" s="38"/>
      <c r="F1053" s="259" t="s">
        <v>686</v>
      </c>
      <c r="G1053" s="491" t="s">
        <v>2172</v>
      </c>
      <c r="H1053" s="415">
        <v>18760</v>
      </c>
      <c r="I1053" s="89">
        <v>0</v>
      </c>
      <c r="J1053" s="22"/>
    </row>
    <row r="1054" spans="1:10" ht="77.25">
      <c r="A1054" s="179"/>
      <c r="B1054" s="56"/>
      <c r="C1054" s="160"/>
      <c r="D1054" s="52" t="s">
        <v>690</v>
      </c>
      <c r="E1054" s="38"/>
      <c r="F1054" s="259" t="s">
        <v>686</v>
      </c>
      <c r="G1054" s="491" t="s">
        <v>2172</v>
      </c>
      <c r="H1054" s="415">
        <v>61150</v>
      </c>
      <c r="I1054" s="89">
        <v>0</v>
      </c>
      <c r="J1054" s="22"/>
    </row>
    <row r="1055" spans="1:10" ht="77.25">
      <c r="A1055" s="179"/>
      <c r="B1055" s="56"/>
      <c r="C1055" s="160"/>
      <c r="D1055" s="52" t="s">
        <v>691</v>
      </c>
      <c r="E1055" s="38"/>
      <c r="F1055" s="259" t="s">
        <v>686</v>
      </c>
      <c r="G1055" s="491" t="s">
        <v>2172</v>
      </c>
      <c r="H1055" s="415">
        <v>87450</v>
      </c>
      <c r="I1055" s="89">
        <v>0</v>
      </c>
      <c r="J1055" s="22"/>
    </row>
    <row r="1056" spans="1:10" ht="77.25">
      <c r="A1056" s="179"/>
      <c r="B1056" s="56"/>
      <c r="C1056" s="160"/>
      <c r="D1056" s="52" t="s">
        <v>692</v>
      </c>
      <c r="E1056" s="38"/>
      <c r="F1056" s="259" t="s">
        <v>686</v>
      </c>
      <c r="G1056" s="491" t="s">
        <v>2172</v>
      </c>
      <c r="H1056" s="415">
        <v>48990</v>
      </c>
      <c r="I1056" s="89">
        <v>0</v>
      </c>
      <c r="J1056" s="22"/>
    </row>
    <row r="1057" spans="1:10" ht="77.25">
      <c r="A1057" s="179"/>
      <c r="B1057" s="56"/>
      <c r="C1057" s="160"/>
      <c r="D1057" s="52" t="s">
        <v>693</v>
      </c>
      <c r="E1057" s="38"/>
      <c r="F1057" s="259" t="s">
        <v>686</v>
      </c>
      <c r="G1057" s="491" t="s">
        <v>2172</v>
      </c>
      <c r="H1057" s="415">
        <v>15340</v>
      </c>
      <c r="I1057" s="89">
        <v>0</v>
      </c>
      <c r="J1057" s="22"/>
    </row>
    <row r="1058" spans="1:10" ht="77.25">
      <c r="A1058" s="179"/>
      <c r="B1058" s="56"/>
      <c r="C1058" s="160"/>
      <c r="D1058" s="52" t="s">
        <v>547</v>
      </c>
      <c r="E1058" s="38"/>
      <c r="F1058" s="259" t="s">
        <v>686</v>
      </c>
      <c r="G1058" s="491" t="s">
        <v>2172</v>
      </c>
      <c r="H1058" s="415">
        <v>12590</v>
      </c>
      <c r="I1058" s="89">
        <v>0</v>
      </c>
      <c r="J1058" s="22"/>
    </row>
    <row r="1059" spans="1:10" ht="77.25">
      <c r="A1059" s="188"/>
      <c r="B1059" s="56"/>
      <c r="C1059" s="160"/>
      <c r="D1059" s="52" t="s">
        <v>1002</v>
      </c>
      <c r="E1059" s="38"/>
      <c r="F1059" s="259" t="s">
        <v>846</v>
      </c>
      <c r="G1059" s="491" t="s">
        <v>2172</v>
      </c>
      <c r="H1059" s="415">
        <v>15433.52</v>
      </c>
      <c r="I1059" s="89">
        <v>0</v>
      </c>
      <c r="J1059" s="22"/>
    </row>
    <row r="1060" spans="1:10" ht="77.25">
      <c r="A1060" s="188"/>
      <c r="B1060" s="56"/>
      <c r="C1060" s="160"/>
      <c r="D1060" s="52" t="s">
        <v>1003</v>
      </c>
      <c r="E1060" s="38"/>
      <c r="F1060" s="259" t="s">
        <v>846</v>
      </c>
      <c r="G1060" s="491" t="s">
        <v>2172</v>
      </c>
      <c r="H1060" s="415">
        <v>12897.7</v>
      </c>
      <c r="I1060" s="89">
        <v>0</v>
      </c>
      <c r="J1060" s="22"/>
    </row>
    <row r="1061" spans="1:10" ht="77.25">
      <c r="A1061" s="188"/>
      <c r="B1061" s="56"/>
      <c r="C1061" s="160"/>
      <c r="D1061" s="52" t="s">
        <v>1004</v>
      </c>
      <c r="E1061" s="38"/>
      <c r="F1061" s="259" t="s">
        <v>846</v>
      </c>
      <c r="G1061" s="491" t="s">
        <v>2172</v>
      </c>
      <c r="H1061" s="415">
        <v>29160</v>
      </c>
      <c r="I1061" s="89">
        <v>0</v>
      </c>
      <c r="J1061" s="22"/>
    </row>
    <row r="1062" spans="1:10" ht="77.25">
      <c r="A1062" s="188"/>
      <c r="B1062" s="56"/>
      <c r="C1062" s="160"/>
      <c r="D1062" s="52" t="s">
        <v>1005</v>
      </c>
      <c r="E1062" s="38"/>
      <c r="F1062" s="259" t="s">
        <v>846</v>
      </c>
      <c r="G1062" s="491" t="s">
        <v>2172</v>
      </c>
      <c r="H1062" s="415">
        <v>11200</v>
      </c>
      <c r="I1062" s="89">
        <v>0</v>
      </c>
      <c r="J1062" s="22"/>
    </row>
    <row r="1063" spans="1:10">
      <c r="A1063" s="188"/>
      <c r="B1063" s="108" t="s">
        <v>3</v>
      </c>
      <c r="C1063" s="180"/>
      <c r="D1063" s="180"/>
      <c r="E1063" s="30"/>
      <c r="F1063" s="30"/>
      <c r="G1063" s="78"/>
      <c r="H1063" s="211">
        <f>SUM(H1049:H1062)</f>
        <v>407175.44</v>
      </c>
      <c r="I1063" s="12">
        <f>SUM(I1049:I1062)</f>
        <v>0</v>
      </c>
      <c r="J1063" s="22"/>
    </row>
    <row r="1064" spans="1:10">
      <c r="A1064" s="179"/>
      <c r="B1064" s="159"/>
      <c r="C1064" s="180"/>
      <c r="D1064" s="180"/>
      <c r="E1064" s="30"/>
      <c r="F1064" s="30"/>
      <c r="G1064" s="211"/>
      <c r="H1064" s="12">
        <f>H1063+H1047</f>
        <v>1005624.54</v>
      </c>
      <c r="I1064" s="107">
        <f>I1063+I1047</f>
        <v>81939</v>
      </c>
      <c r="J1064" s="22"/>
    </row>
    <row r="1065" spans="1:10" s="10" customFormat="1">
      <c r="A1065" s="179"/>
      <c r="B1065" s="108"/>
      <c r="C1065" s="142" t="s">
        <v>998</v>
      </c>
      <c r="D1065" s="180"/>
      <c r="E1065" s="30"/>
      <c r="F1065" s="30"/>
      <c r="G1065" s="413"/>
      <c r="H1065" s="19"/>
      <c r="I1065" s="71"/>
      <c r="J1065" s="53"/>
    </row>
    <row r="1066" spans="1:10" s="10" customFormat="1" ht="39" customHeight="1">
      <c r="A1066" s="179"/>
      <c r="B1066" s="200"/>
      <c r="C1066" s="71"/>
      <c r="D1066" s="227" t="s">
        <v>1000</v>
      </c>
      <c r="E1066" s="30">
        <v>1</v>
      </c>
      <c r="F1066" s="172">
        <v>2015</v>
      </c>
      <c r="G1066" s="84" t="s">
        <v>2173</v>
      </c>
      <c r="H1066" s="514">
        <v>20000</v>
      </c>
      <c r="I1066" s="28">
        <v>0</v>
      </c>
      <c r="J1066" s="53"/>
    </row>
    <row r="1067" spans="1:10" s="10" customFormat="1" ht="12.75">
      <c r="A1067" s="179"/>
      <c r="B1067" s="108"/>
      <c r="C1067" s="71"/>
      <c r="D1067" s="180"/>
      <c r="E1067" s="30"/>
      <c r="F1067" s="30"/>
      <c r="G1067" s="84"/>
      <c r="H1067" s="420">
        <f>SUM(H1066:H1066)</f>
        <v>20000</v>
      </c>
      <c r="I1067" s="12">
        <v>0</v>
      </c>
      <c r="J1067" s="53"/>
    </row>
    <row r="1068" spans="1:10" s="10" customFormat="1">
      <c r="A1068" s="216"/>
      <c r="B1068" s="288"/>
      <c r="C1068" s="71"/>
      <c r="D1068" s="180" t="s">
        <v>17</v>
      </c>
      <c r="E1068" s="30"/>
      <c r="F1068" s="30"/>
      <c r="G1068" s="84"/>
      <c r="H1068" s="419"/>
      <c r="I1068" s="19"/>
      <c r="J1068" s="53"/>
    </row>
    <row r="1069" spans="1:10" s="10" customFormat="1" ht="25.5">
      <c r="A1069" s="179"/>
      <c r="B1069" s="260"/>
      <c r="C1069" s="71"/>
      <c r="D1069" s="180" t="s">
        <v>849</v>
      </c>
      <c r="E1069" s="30"/>
      <c r="F1069" s="30">
        <v>2013</v>
      </c>
      <c r="G1069" s="84" t="s">
        <v>2173</v>
      </c>
      <c r="H1069" s="419">
        <v>15764.1</v>
      </c>
      <c r="I1069" s="19">
        <v>0</v>
      </c>
      <c r="J1069" s="53"/>
    </row>
    <row r="1070" spans="1:10" s="10" customFormat="1" ht="25.5">
      <c r="A1070" s="179"/>
      <c r="B1070" s="158"/>
      <c r="C1070" s="71"/>
      <c r="D1070" s="227" t="s">
        <v>399</v>
      </c>
      <c r="E1070" s="30">
        <v>1</v>
      </c>
      <c r="F1070" s="172">
        <v>2008</v>
      </c>
      <c r="G1070" s="84" t="s">
        <v>2173</v>
      </c>
      <c r="H1070" s="514">
        <v>99000</v>
      </c>
      <c r="I1070" s="28">
        <v>0</v>
      </c>
      <c r="J1070" s="53"/>
    </row>
    <row r="1071" spans="1:10" s="10" customFormat="1" ht="25.5">
      <c r="A1071" s="179"/>
      <c r="B1071" s="200"/>
      <c r="C1071" s="71"/>
      <c r="D1071" s="227" t="s">
        <v>400</v>
      </c>
      <c r="E1071" s="30">
        <v>1</v>
      </c>
      <c r="F1071" s="172">
        <v>2008</v>
      </c>
      <c r="G1071" s="84" t="s">
        <v>2173</v>
      </c>
      <c r="H1071" s="514">
        <v>70000</v>
      </c>
      <c r="I1071" s="28">
        <v>0</v>
      </c>
      <c r="J1071" s="53"/>
    </row>
    <row r="1072" spans="1:10" s="10" customFormat="1" ht="25.5">
      <c r="A1072" s="179"/>
      <c r="B1072" s="200"/>
      <c r="C1072" s="71"/>
      <c r="D1072" s="227" t="s">
        <v>401</v>
      </c>
      <c r="E1072" s="30"/>
      <c r="F1072" s="233">
        <v>39471</v>
      </c>
      <c r="G1072" s="84" t="s">
        <v>2173</v>
      </c>
      <c r="H1072" s="514">
        <v>12900</v>
      </c>
      <c r="I1072" s="28">
        <v>0</v>
      </c>
      <c r="J1072" s="53"/>
    </row>
    <row r="1073" spans="1:10" s="10" customFormat="1" ht="25.5">
      <c r="A1073" s="179"/>
      <c r="B1073" s="200"/>
      <c r="C1073" s="71"/>
      <c r="D1073" s="227" t="s">
        <v>402</v>
      </c>
      <c r="E1073" s="30">
        <v>1</v>
      </c>
      <c r="F1073" s="172">
        <v>2008</v>
      </c>
      <c r="G1073" s="84" t="s">
        <v>2173</v>
      </c>
      <c r="H1073" s="514">
        <v>13000</v>
      </c>
      <c r="I1073" s="28">
        <v>0</v>
      </c>
      <c r="J1073" s="53"/>
    </row>
    <row r="1074" spans="1:10" s="10" customFormat="1" ht="12.75">
      <c r="A1074" s="179"/>
      <c r="B1074" s="108"/>
      <c r="C1074" s="180"/>
      <c r="D1074" s="180"/>
      <c r="E1074" s="30"/>
      <c r="F1074" s="30"/>
      <c r="G1074" s="71"/>
      <c r="H1074" s="420">
        <f>H1073+H1072+H1071+H1070+H1069</f>
        <v>210664.1</v>
      </c>
      <c r="I1074" s="131">
        <f>SUM(I1069:I1073)</f>
        <v>0</v>
      </c>
      <c r="J1074" s="53"/>
    </row>
    <row r="1075" spans="1:10" s="10" customFormat="1" ht="12.75">
      <c r="A1075" s="179"/>
      <c r="B1075" s="108"/>
      <c r="C1075" s="180"/>
      <c r="D1075" s="180"/>
      <c r="E1075" s="30"/>
      <c r="F1075" s="30"/>
      <c r="G1075" s="519"/>
      <c r="H1075" s="420">
        <f>H1074+H1067</f>
        <v>230664.1</v>
      </c>
      <c r="I1075" s="131">
        <f>I1074+I1067</f>
        <v>0</v>
      </c>
      <c r="J1075" s="53"/>
    </row>
    <row r="1076" spans="1:10" s="10" customFormat="1" ht="12.75">
      <c r="A1076" s="179"/>
      <c r="B1076" s="108"/>
      <c r="C1076" s="180"/>
      <c r="D1076" s="180"/>
      <c r="E1076" s="30"/>
      <c r="F1076" s="30"/>
      <c r="G1076" s="420"/>
      <c r="H1076" s="131"/>
      <c r="I1076" s="71"/>
      <c r="J1076" s="53"/>
    </row>
    <row r="1077" spans="1:10" s="10" customFormat="1" ht="12.75">
      <c r="A1077" s="179"/>
      <c r="B1077" s="144"/>
      <c r="C1077" s="145" t="s">
        <v>2176</v>
      </c>
      <c r="D1077" s="145"/>
      <c r="E1077" s="131"/>
      <c r="F1077" s="131"/>
      <c r="G1077" s="420"/>
      <c r="H1077" s="131"/>
      <c r="I1077" s="71"/>
      <c r="J1077" s="53"/>
    </row>
    <row r="1078" spans="1:10" s="10" customFormat="1" ht="12.75" hidden="1">
      <c r="A1078" s="179"/>
      <c r="B1078" s="191"/>
      <c r="C1078" s="145"/>
      <c r="D1078" s="145"/>
      <c r="E1078" s="131"/>
      <c r="F1078" s="131"/>
      <c r="G1078" s="420"/>
      <c r="H1078" s="131"/>
      <c r="I1078" s="71"/>
      <c r="J1078" s="53"/>
    </row>
    <row r="1079" spans="1:10" s="10" customFormat="1" ht="12.75" hidden="1">
      <c r="A1079" s="179"/>
      <c r="B1079" s="191"/>
      <c r="C1079" s="145"/>
      <c r="D1079" s="145"/>
      <c r="E1079" s="131"/>
      <c r="F1079" s="131"/>
      <c r="G1079" s="420"/>
      <c r="H1079" s="131"/>
      <c r="I1079" s="71"/>
      <c r="J1079" s="53"/>
    </row>
    <row r="1080" spans="1:10" s="10" customFormat="1" ht="12.75" hidden="1">
      <c r="A1080" s="179"/>
      <c r="B1080" s="191"/>
      <c r="C1080" s="145"/>
      <c r="D1080" s="145"/>
      <c r="E1080" s="131"/>
      <c r="F1080" s="131"/>
      <c r="G1080" s="420"/>
      <c r="H1080" s="131"/>
      <c r="I1080" s="71"/>
      <c r="J1080" s="53"/>
    </row>
    <row r="1081" spans="1:10" s="10" customFormat="1" ht="12.75" hidden="1">
      <c r="A1081" s="179"/>
      <c r="B1081" s="191"/>
      <c r="C1081" s="145"/>
      <c r="D1081" s="145"/>
      <c r="E1081" s="131"/>
      <c r="F1081" s="131"/>
      <c r="G1081" s="420"/>
      <c r="H1081" s="131"/>
      <c r="I1081" s="71"/>
      <c r="J1081" s="53"/>
    </row>
    <row r="1082" spans="1:10" s="10" customFormat="1" ht="12.75" hidden="1">
      <c r="A1082" s="179"/>
      <c r="B1082" s="191"/>
      <c r="C1082" s="145"/>
      <c r="D1082" s="145"/>
      <c r="E1082" s="131"/>
      <c r="F1082" s="131"/>
      <c r="G1082" s="420"/>
      <c r="H1082" s="131"/>
      <c r="I1082" s="71"/>
      <c r="J1082" s="53"/>
    </row>
    <row r="1083" spans="1:10" s="10" customFormat="1" ht="12.75" hidden="1">
      <c r="A1083" s="179"/>
      <c r="B1083" s="191"/>
      <c r="C1083" s="145"/>
      <c r="D1083" s="145"/>
      <c r="E1083" s="131"/>
      <c r="F1083" s="131"/>
      <c r="G1083" s="420"/>
      <c r="H1083" s="131"/>
      <c r="I1083" s="71"/>
      <c r="J1083" s="53"/>
    </row>
    <row r="1084" spans="1:10" s="10" customFormat="1" ht="12.75" hidden="1">
      <c r="A1084" s="179"/>
      <c r="B1084" s="191"/>
      <c r="C1084" s="145"/>
      <c r="D1084" s="145"/>
      <c r="E1084" s="131"/>
      <c r="F1084" s="131"/>
      <c r="G1084" s="420"/>
      <c r="H1084" s="131"/>
      <c r="I1084" s="71"/>
      <c r="J1084" s="53"/>
    </row>
    <row r="1085" spans="1:10" s="10" customFormat="1" ht="12.75" hidden="1">
      <c r="A1085" s="179"/>
      <c r="B1085" s="191"/>
      <c r="C1085" s="145"/>
      <c r="D1085" s="145"/>
      <c r="E1085" s="131"/>
      <c r="F1085" s="131"/>
      <c r="G1085" s="420"/>
      <c r="H1085" s="131"/>
      <c r="I1085" s="71"/>
      <c r="J1085" s="53"/>
    </row>
    <row r="1086" spans="1:10" s="10" customFormat="1" ht="12.75" hidden="1">
      <c r="A1086" s="179"/>
      <c r="B1086" s="191"/>
      <c r="C1086" s="145"/>
      <c r="D1086" s="145"/>
      <c r="E1086" s="131"/>
      <c r="F1086" s="131"/>
      <c r="G1086" s="420"/>
      <c r="H1086" s="131"/>
      <c r="I1086" s="71"/>
      <c r="J1086" s="53"/>
    </row>
    <row r="1087" spans="1:10" s="10" customFormat="1" ht="12.75" hidden="1">
      <c r="A1087" s="179"/>
      <c r="B1087" s="191"/>
      <c r="C1087" s="145"/>
      <c r="D1087" s="145"/>
      <c r="E1087" s="131"/>
      <c r="F1087" s="131"/>
      <c r="G1087" s="420"/>
      <c r="H1087" s="131"/>
      <c r="I1087" s="71"/>
      <c r="J1087" s="53"/>
    </row>
    <row r="1088" spans="1:10" s="10" customFormat="1" ht="12.75" hidden="1">
      <c r="A1088" s="179"/>
      <c r="B1088" s="191"/>
      <c r="C1088" s="145"/>
      <c r="D1088" s="145"/>
      <c r="E1088" s="131"/>
      <c r="F1088" s="131"/>
      <c r="G1088" s="420"/>
      <c r="H1088" s="131"/>
      <c r="I1088" s="71"/>
      <c r="J1088" s="53"/>
    </row>
    <row r="1089" spans="1:10" s="10" customFormat="1" ht="12.75" hidden="1">
      <c r="A1089" s="179"/>
      <c r="B1089" s="191"/>
      <c r="C1089" s="145"/>
      <c r="D1089" s="145"/>
      <c r="E1089" s="131"/>
      <c r="F1089" s="131"/>
      <c r="G1089" s="420"/>
      <c r="H1089" s="131"/>
      <c r="I1089" s="71"/>
      <c r="J1089" s="53"/>
    </row>
    <row r="1090" spans="1:10" s="10" customFormat="1" ht="12.75" hidden="1">
      <c r="A1090" s="179"/>
      <c r="B1090" s="191"/>
      <c r="C1090" s="145"/>
      <c r="D1090" s="145"/>
      <c r="E1090" s="131"/>
      <c r="F1090" s="131"/>
      <c r="G1090" s="420"/>
      <c r="H1090" s="131"/>
      <c r="I1090" s="71"/>
      <c r="J1090" s="53"/>
    </row>
    <row r="1091" spans="1:10" s="10" customFormat="1" ht="12.75" hidden="1">
      <c r="A1091" s="179"/>
      <c r="B1091" s="191"/>
      <c r="C1091" s="145"/>
      <c r="D1091" s="145"/>
      <c r="E1091" s="131"/>
      <c r="F1091" s="131"/>
      <c r="G1091" s="420"/>
      <c r="H1091" s="131"/>
      <c r="I1091" s="71"/>
      <c r="J1091" s="53"/>
    </row>
    <row r="1092" spans="1:10" s="10" customFormat="1" ht="12.75" hidden="1">
      <c r="A1092" s="179"/>
      <c r="B1092" s="191"/>
      <c r="C1092" s="145"/>
      <c r="D1092" s="145"/>
      <c r="E1092" s="131"/>
      <c r="F1092" s="131"/>
      <c r="G1092" s="420"/>
      <c r="H1092" s="131"/>
      <c r="I1092" s="71"/>
      <c r="J1092" s="53"/>
    </row>
    <row r="1093" spans="1:10" s="10" customFormat="1" ht="12.75" hidden="1">
      <c r="A1093" s="179"/>
      <c r="B1093" s="191"/>
      <c r="C1093" s="145"/>
      <c r="D1093" s="145"/>
      <c r="E1093" s="131"/>
      <c r="F1093" s="131"/>
      <c r="G1093" s="420"/>
      <c r="H1093" s="131"/>
      <c r="I1093" s="71"/>
      <c r="J1093" s="53"/>
    </row>
    <row r="1094" spans="1:10" s="10" customFormat="1" ht="12.75" hidden="1">
      <c r="A1094" s="179"/>
      <c r="B1094" s="191"/>
      <c r="C1094" s="145"/>
      <c r="D1094" s="145"/>
      <c r="E1094" s="131"/>
      <c r="F1094" s="131"/>
      <c r="G1094" s="420"/>
      <c r="H1094" s="131"/>
      <c r="I1094" s="71"/>
      <c r="J1094" s="53"/>
    </row>
    <row r="1095" spans="1:10" s="10" customFormat="1" ht="12.75" hidden="1">
      <c r="A1095" s="179"/>
      <c r="B1095" s="191"/>
      <c r="C1095" s="145"/>
      <c r="D1095" s="145"/>
      <c r="E1095" s="131"/>
      <c r="F1095" s="131"/>
      <c r="G1095" s="420"/>
      <c r="H1095" s="131"/>
      <c r="I1095" s="71"/>
      <c r="J1095" s="53"/>
    </row>
    <row r="1096" spans="1:10" s="10" customFormat="1" ht="12.75" hidden="1">
      <c r="A1096" s="179"/>
      <c r="B1096" s="191"/>
      <c r="C1096" s="145"/>
      <c r="D1096" s="145"/>
      <c r="E1096" s="131"/>
      <c r="F1096" s="131"/>
      <c r="G1096" s="420"/>
      <c r="H1096" s="131"/>
      <c r="I1096" s="71"/>
      <c r="J1096" s="53"/>
    </row>
    <row r="1097" spans="1:10" s="10" customFormat="1" ht="12.75" hidden="1">
      <c r="A1097" s="179"/>
      <c r="B1097" s="191"/>
      <c r="C1097" s="145"/>
      <c r="D1097" s="145"/>
      <c r="E1097" s="131"/>
      <c r="F1097" s="131"/>
      <c r="G1097" s="420"/>
      <c r="H1097" s="131"/>
      <c r="I1097" s="71"/>
      <c r="J1097" s="53"/>
    </row>
    <row r="1098" spans="1:10" s="10" customFormat="1" ht="12.75" hidden="1">
      <c r="A1098" s="179"/>
      <c r="B1098" s="191"/>
      <c r="C1098" s="145"/>
      <c r="D1098" s="145"/>
      <c r="E1098" s="131"/>
      <c r="F1098" s="131"/>
      <c r="G1098" s="420"/>
      <c r="H1098" s="131"/>
      <c r="I1098" s="71"/>
      <c r="J1098" s="53"/>
    </row>
    <row r="1099" spans="1:10" s="10" customFormat="1" ht="12.75" hidden="1">
      <c r="A1099" s="179"/>
      <c r="B1099" s="191"/>
      <c r="C1099" s="145"/>
      <c r="D1099" s="145"/>
      <c r="E1099" s="131"/>
      <c r="F1099" s="131"/>
      <c r="G1099" s="420"/>
      <c r="H1099" s="131"/>
      <c r="I1099" s="71"/>
      <c r="J1099" s="53"/>
    </row>
    <row r="1100" spans="1:10" s="10" customFormat="1" ht="12.75" hidden="1">
      <c r="A1100" s="179"/>
      <c r="B1100" s="191"/>
      <c r="C1100" s="145"/>
      <c r="D1100" s="145"/>
      <c r="E1100" s="131"/>
      <c r="F1100" s="131"/>
      <c r="G1100" s="420"/>
      <c r="H1100" s="131"/>
      <c r="I1100" s="71"/>
      <c r="J1100" s="53"/>
    </row>
    <row r="1101" spans="1:10" s="10" customFormat="1" ht="12.75" hidden="1">
      <c r="A1101" s="179"/>
      <c r="B1101" s="191"/>
      <c r="C1101" s="145"/>
      <c r="D1101" s="145"/>
      <c r="E1101" s="131"/>
      <c r="F1101" s="131"/>
      <c r="G1101" s="420"/>
      <c r="H1101" s="131"/>
      <c r="I1101" s="71"/>
      <c r="J1101" s="53"/>
    </row>
    <row r="1102" spans="1:10" s="10" customFormat="1" ht="12.75" hidden="1">
      <c r="A1102" s="179"/>
      <c r="B1102" s="191"/>
      <c r="C1102" s="145"/>
      <c r="D1102" s="145"/>
      <c r="E1102" s="131"/>
      <c r="F1102" s="131"/>
      <c r="G1102" s="420"/>
      <c r="H1102" s="131"/>
      <c r="I1102" s="71"/>
      <c r="J1102" s="53"/>
    </row>
    <row r="1103" spans="1:10" s="10" customFormat="1" ht="12.75" hidden="1">
      <c r="A1103" s="179"/>
      <c r="B1103" s="191"/>
      <c r="C1103" s="145"/>
      <c r="D1103" s="145"/>
      <c r="E1103" s="131"/>
      <c r="F1103" s="131"/>
      <c r="G1103" s="420"/>
      <c r="H1103" s="131"/>
      <c r="I1103" s="71"/>
      <c r="J1103" s="53"/>
    </row>
    <row r="1104" spans="1:10" s="10" customFormat="1" ht="12.75" hidden="1">
      <c r="A1104" s="179"/>
      <c r="B1104" s="191"/>
      <c r="C1104" s="145"/>
      <c r="D1104" s="145"/>
      <c r="E1104" s="131"/>
      <c r="F1104" s="131"/>
      <c r="G1104" s="420"/>
      <c r="H1104" s="131"/>
      <c r="I1104" s="71"/>
      <c r="J1104" s="53"/>
    </row>
    <row r="1105" spans="1:10" s="10" customFormat="1" ht="12.75" hidden="1">
      <c r="A1105" s="179"/>
      <c r="B1105" s="191"/>
      <c r="C1105" s="145"/>
      <c r="D1105" s="145"/>
      <c r="E1105" s="131"/>
      <c r="F1105" s="131"/>
      <c r="G1105" s="419" t="s">
        <v>0</v>
      </c>
      <c r="H1105" s="131"/>
      <c r="I1105" s="71"/>
      <c r="J1105" s="53"/>
    </row>
    <row r="1106" spans="1:10" s="10" customFormat="1" ht="12.75" hidden="1">
      <c r="A1106" s="179"/>
      <c r="B1106" s="191"/>
      <c r="C1106" s="145"/>
      <c r="D1106" s="145"/>
      <c r="E1106" s="131"/>
      <c r="F1106" s="131"/>
      <c r="G1106" s="419"/>
      <c r="H1106" s="131"/>
      <c r="I1106" s="71"/>
      <c r="J1106" s="53"/>
    </row>
    <row r="1107" spans="1:10" s="10" customFormat="1" ht="12.75" hidden="1">
      <c r="A1107" s="179"/>
      <c r="B1107" s="191"/>
      <c r="C1107" s="145"/>
      <c r="D1107" s="145"/>
      <c r="E1107" s="131"/>
      <c r="F1107" s="131"/>
      <c r="G1107" s="419" t="s">
        <v>0</v>
      </c>
      <c r="H1107" s="131"/>
      <c r="I1107" s="71"/>
      <c r="J1107" s="53"/>
    </row>
    <row r="1108" spans="1:10" s="10" customFormat="1" ht="102">
      <c r="A1108" s="466"/>
      <c r="B1108" s="191"/>
      <c r="C1108" s="145"/>
      <c r="D1108" s="52" t="s">
        <v>2641</v>
      </c>
      <c r="E1108" s="131"/>
      <c r="F1108" s="468">
        <v>2019</v>
      </c>
      <c r="G1108" s="84" t="s">
        <v>2176</v>
      </c>
      <c r="H1108" s="520">
        <v>35394</v>
      </c>
      <c r="I1108" s="126">
        <v>0</v>
      </c>
      <c r="J1108" s="53"/>
    </row>
    <row r="1109" spans="1:10" s="10" customFormat="1" ht="102">
      <c r="A1109" s="450"/>
      <c r="B1109" s="191"/>
      <c r="C1109" s="145"/>
      <c r="D1109" s="451" t="s">
        <v>2577</v>
      </c>
      <c r="E1109" s="131"/>
      <c r="F1109" s="452">
        <v>2019</v>
      </c>
      <c r="G1109" s="84" t="s">
        <v>2176</v>
      </c>
      <c r="H1109" s="421">
        <v>45181</v>
      </c>
      <c r="I1109" s="72">
        <v>0</v>
      </c>
      <c r="J1109" s="53"/>
    </row>
    <row r="1110" spans="1:10" s="10" customFormat="1" ht="102">
      <c r="A1110" s="450"/>
      <c r="B1110" s="191"/>
      <c r="C1110" s="145"/>
      <c r="D1110" s="451" t="s">
        <v>2577</v>
      </c>
      <c r="E1110" s="131"/>
      <c r="F1110" s="452">
        <v>2019</v>
      </c>
      <c r="G1110" s="84" t="s">
        <v>2176</v>
      </c>
      <c r="H1110" s="421">
        <v>45181</v>
      </c>
      <c r="I1110" s="72">
        <v>0</v>
      </c>
      <c r="J1110" s="53"/>
    </row>
    <row r="1111" spans="1:10" s="10" customFormat="1" ht="102">
      <c r="A1111" s="450"/>
      <c r="B1111" s="191"/>
      <c r="C1111" s="145"/>
      <c r="D1111" s="451" t="s">
        <v>2577</v>
      </c>
      <c r="E1111" s="131"/>
      <c r="F1111" s="452" t="s">
        <v>2573</v>
      </c>
      <c r="G1111" s="84" t="s">
        <v>2176</v>
      </c>
      <c r="H1111" s="421">
        <v>45181</v>
      </c>
      <c r="I1111" s="72">
        <v>0</v>
      </c>
      <c r="J1111" s="53"/>
    </row>
    <row r="1112" spans="1:10" s="10" customFormat="1" ht="102">
      <c r="A1112" s="450"/>
      <c r="B1112" s="191"/>
      <c r="C1112" s="145"/>
      <c r="D1112" s="451" t="s">
        <v>2577</v>
      </c>
      <c r="E1112" s="131"/>
      <c r="F1112" s="452" t="s">
        <v>2573</v>
      </c>
      <c r="G1112" s="84" t="s">
        <v>2176</v>
      </c>
      <c r="H1112" s="521">
        <v>45181</v>
      </c>
      <c r="I1112" s="72">
        <v>0</v>
      </c>
      <c r="J1112" s="53"/>
    </row>
    <row r="1113" spans="1:10" s="10" customFormat="1" ht="102">
      <c r="A1113" s="450"/>
      <c r="B1113" s="191"/>
      <c r="C1113" s="145"/>
      <c r="D1113" s="249" t="s">
        <v>2578</v>
      </c>
      <c r="E1113" s="72" t="s">
        <v>2579</v>
      </c>
      <c r="F1113" s="452" t="s">
        <v>2573</v>
      </c>
      <c r="G1113" s="84" t="s">
        <v>2176</v>
      </c>
      <c r="H1113" s="521">
        <v>29203</v>
      </c>
      <c r="I1113" s="72">
        <v>0</v>
      </c>
      <c r="J1113" s="53"/>
    </row>
    <row r="1114" spans="1:10" s="10" customFormat="1" ht="102">
      <c r="A1114" s="450"/>
      <c r="B1114" s="191"/>
      <c r="C1114" s="145"/>
      <c r="D1114" s="249" t="s">
        <v>2578</v>
      </c>
      <c r="E1114" s="72" t="s">
        <v>2579</v>
      </c>
      <c r="F1114" s="452" t="s">
        <v>2573</v>
      </c>
      <c r="G1114" s="84" t="s">
        <v>2176</v>
      </c>
      <c r="H1114" s="521">
        <v>29203</v>
      </c>
      <c r="I1114" s="72">
        <v>0</v>
      </c>
      <c r="J1114" s="53"/>
    </row>
    <row r="1115" spans="1:10" s="10" customFormat="1" ht="102">
      <c r="A1115" s="450"/>
      <c r="B1115" s="191"/>
      <c r="C1115" s="145"/>
      <c r="D1115" s="249" t="s">
        <v>2578</v>
      </c>
      <c r="E1115" s="72" t="s">
        <v>2579</v>
      </c>
      <c r="F1115" s="452" t="s">
        <v>2573</v>
      </c>
      <c r="G1115" s="84" t="s">
        <v>2176</v>
      </c>
      <c r="H1115" s="521">
        <v>29203</v>
      </c>
      <c r="I1115" s="72">
        <v>0</v>
      </c>
      <c r="J1115" s="53"/>
    </row>
    <row r="1116" spans="1:10" s="10" customFormat="1" ht="102">
      <c r="A1116" s="450"/>
      <c r="B1116" s="191"/>
      <c r="C1116" s="145"/>
      <c r="D1116" s="249" t="s">
        <v>2578</v>
      </c>
      <c r="E1116" s="72" t="s">
        <v>2579</v>
      </c>
      <c r="F1116" s="452" t="s">
        <v>2573</v>
      </c>
      <c r="G1116" s="84" t="s">
        <v>2176</v>
      </c>
      <c r="H1116" s="421">
        <v>29203</v>
      </c>
      <c r="I1116" s="72">
        <v>0</v>
      </c>
      <c r="J1116" s="53"/>
    </row>
    <row r="1117" spans="1:10" s="10" customFormat="1" ht="102">
      <c r="A1117" s="450"/>
      <c r="B1117" s="191"/>
      <c r="C1117" s="145"/>
      <c r="D1117" s="249" t="s">
        <v>2580</v>
      </c>
      <c r="E1117" s="72" t="s">
        <v>2581</v>
      </c>
      <c r="F1117" s="452" t="s">
        <v>2573</v>
      </c>
      <c r="G1117" s="84" t="s">
        <v>2176</v>
      </c>
      <c r="H1117" s="421">
        <v>27456</v>
      </c>
      <c r="I1117" s="72">
        <v>0</v>
      </c>
      <c r="J1117" s="53"/>
    </row>
    <row r="1118" spans="1:10" s="10" customFormat="1" ht="102">
      <c r="A1118" s="450"/>
      <c r="B1118" s="191"/>
      <c r="C1118" s="145"/>
      <c r="D1118" s="249" t="s">
        <v>404</v>
      </c>
      <c r="E1118" s="72"/>
      <c r="F1118" s="452" t="s">
        <v>2573</v>
      </c>
      <c r="G1118" s="84" t="s">
        <v>2176</v>
      </c>
      <c r="H1118" s="421">
        <v>30169</v>
      </c>
      <c r="I1118" s="72">
        <v>0</v>
      </c>
      <c r="J1118" s="53"/>
    </row>
    <row r="1119" spans="1:10" s="10" customFormat="1" ht="102">
      <c r="A1119" s="450"/>
      <c r="B1119" s="191"/>
      <c r="C1119" s="145"/>
      <c r="D1119" s="249" t="s">
        <v>2582</v>
      </c>
      <c r="E1119" s="72"/>
      <c r="F1119" s="452" t="s">
        <v>2573</v>
      </c>
      <c r="G1119" s="84" t="s">
        <v>2176</v>
      </c>
      <c r="H1119" s="421">
        <v>31252</v>
      </c>
      <c r="I1119" s="72">
        <v>0</v>
      </c>
      <c r="J1119" s="53"/>
    </row>
    <row r="1120" spans="1:10" s="10" customFormat="1" ht="102">
      <c r="A1120" s="450"/>
      <c r="B1120" s="191"/>
      <c r="C1120" s="145"/>
      <c r="D1120" s="249" t="s">
        <v>2582</v>
      </c>
      <c r="E1120" s="72"/>
      <c r="F1120" s="452" t="s">
        <v>2573</v>
      </c>
      <c r="G1120" s="84" t="s">
        <v>2176</v>
      </c>
      <c r="H1120" s="421">
        <v>31252</v>
      </c>
      <c r="I1120" s="72">
        <v>0</v>
      </c>
      <c r="J1120" s="53"/>
    </row>
    <row r="1121" spans="1:10" s="10" customFormat="1" ht="102">
      <c r="A1121" s="450"/>
      <c r="B1121" s="191"/>
      <c r="C1121" s="145"/>
      <c r="D1121" s="249" t="s">
        <v>2583</v>
      </c>
      <c r="E1121" s="72"/>
      <c r="F1121" s="452" t="s">
        <v>2573</v>
      </c>
      <c r="G1121" s="84" t="s">
        <v>2176</v>
      </c>
      <c r="H1121" s="421">
        <v>11215</v>
      </c>
      <c r="I1121" s="72">
        <v>0</v>
      </c>
      <c r="J1121" s="53"/>
    </row>
    <row r="1122" spans="1:10" s="10" customFormat="1" ht="102">
      <c r="A1122" s="450"/>
      <c r="B1122" s="191"/>
      <c r="C1122" s="145"/>
      <c r="D1122" s="249" t="s">
        <v>2583</v>
      </c>
      <c r="E1122" s="72"/>
      <c r="F1122" s="452" t="s">
        <v>2573</v>
      </c>
      <c r="G1122" s="84" t="s">
        <v>2176</v>
      </c>
      <c r="H1122" s="421">
        <v>11215</v>
      </c>
      <c r="I1122" s="72">
        <v>0</v>
      </c>
      <c r="J1122" s="53"/>
    </row>
    <row r="1123" spans="1:10" s="10" customFormat="1" ht="102">
      <c r="A1123" s="450"/>
      <c r="B1123" s="191"/>
      <c r="C1123" s="145"/>
      <c r="D1123" s="52" t="s">
        <v>2584</v>
      </c>
      <c r="E1123" s="72"/>
      <c r="F1123" s="452" t="s">
        <v>2573</v>
      </c>
      <c r="G1123" s="84" t="s">
        <v>2176</v>
      </c>
      <c r="H1123" s="421">
        <v>29592</v>
      </c>
      <c r="I1123" s="72">
        <v>0</v>
      </c>
      <c r="J1123" s="53"/>
    </row>
    <row r="1124" spans="1:10" s="10" customFormat="1" ht="102">
      <c r="A1124" s="450"/>
      <c r="B1124" s="191"/>
      <c r="C1124" s="145"/>
      <c r="D1124" s="52" t="s">
        <v>2585</v>
      </c>
      <c r="E1124" s="72"/>
      <c r="F1124" s="452" t="s">
        <v>2573</v>
      </c>
      <c r="G1124" s="84" t="s">
        <v>2176</v>
      </c>
      <c r="H1124" s="421">
        <v>15043</v>
      </c>
      <c r="I1124" s="72">
        <v>0</v>
      </c>
      <c r="J1124" s="53"/>
    </row>
    <row r="1125" spans="1:10" s="10" customFormat="1" ht="102">
      <c r="A1125" s="179"/>
      <c r="B1125" s="226"/>
      <c r="C1125" s="71"/>
      <c r="D1125" s="167" t="s">
        <v>1876</v>
      </c>
      <c r="E1125" s="30"/>
      <c r="F1125" s="30">
        <v>2019</v>
      </c>
      <c r="G1125" s="84" t="s">
        <v>2176</v>
      </c>
      <c r="H1125" s="419">
        <v>47489.4</v>
      </c>
      <c r="I1125" s="19">
        <v>0</v>
      </c>
      <c r="J1125" s="53"/>
    </row>
    <row r="1126" spans="1:10" s="10" customFormat="1" ht="102">
      <c r="A1126" s="179"/>
      <c r="B1126" s="226"/>
      <c r="C1126" s="71"/>
      <c r="D1126" s="40" t="s">
        <v>1877</v>
      </c>
      <c r="E1126" s="30"/>
      <c r="F1126" s="30">
        <v>2019</v>
      </c>
      <c r="G1126" s="84" t="s">
        <v>2176</v>
      </c>
      <c r="H1126" s="419">
        <v>240697.82</v>
      </c>
      <c r="I1126" s="19">
        <v>180523.37</v>
      </c>
      <c r="J1126" s="53"/>
    </row>
    <row r="1127" spans="1:10" s="10" customFormat="1" ht="102">
      <c r="A1127" s="179"/>
      <c r="B1127" s="226"/>
      <c r="C1127" s="71"/>
      <c r="D1127" s="106" t="s">
        <v>1878</v>
      </c>
      <c r="E1127" s="30"/>
      <c r="F1127" s="30">
        <v>2019</v>
      </c>
      <c r="G1127" s="84" t="s">
        <v>2176</v>
      </c>
      <c r="H1127" s="419">
        <v>35450.6</v>
      </c>
      <c r="I1127" s="19">
        <v>0</v>
      </c>
      <c r="J1127" s="53"/>
    </row>
    <row r="1128" spans="1:10" s="10" customFormat="1" ht="102">
      <c r="A1128" s="179"/>
      <c r="B1128" s="226"/>
      <c r="C1128" s="71"/>
      <c r="D1128" s="106" t="s">
        <v>1878</v>
      </c>
      <c r="E1128" s="30"/>
      <c r="F1128" s="30">
        <v>2019</v>
      </c>
      <c r="G1128" s="84" t="s">
        <v>2176</v>
      </c>
      <c r="H1128" s="419">
        <v>35450.6</v>
      </c>
      <c r="I1128" s="19">
        <v>0</v>
      </c>
      <c r="J1128" s="53"/>
    </row>
    <row r="1129" spans="1:10" s="10" customFormat="1" ht="102">
      <c r="A1129" s="179"/>
      <c r="B1129" s="226"/>
      <c r="C1129" s="71"/>
      <c r="D1129" s="106" t="s">
        <v>1878</v>
      </c>
      <c r="E1129" s="30"/>
      <c r="F1129" s="30">
        <v>2019</v>
      </c>
      <c r="G1129" s="84" t="s">
        <v>2176</v>
      </c>
      <c r="H1129" s="419">
        <v>35450.6</v>
      </c>
      <c r="I1129" s="19">
        <v>0</v>
      </c>
      <c r="J1129" s="53"/>
    </row>
    <row r="1130" spans="1:10" s="10" customFormat="1" ht="102">
      <c r="A1130" s="179"/>
      <c r="B1130" s="226"/>
      <c r="C1130" s="71"/>
      <c r="D1130" s="106" t="s">
        <v>1878</v>
      </c>
      <c r="E1130" s="30"/>
      <c r="F1130" s="30">
        <v>2019</v>
      </c>
      <c r="G1130" s="84" t="s">
        <v>2176</v>
      </c>
      <c r="H1130" s="419">
        <v>35450.6</v>
      </c>
      <c r="I1130" s="19">
        <v>0</v>
      </c>
      <c r="J1130" s="53"/>
    </row>
    <row r="1131" spans="1:10" s="10" customFormat="1" ht="102">
      <c r="A1131" s="179"/>
      <c r="B1131" s="226"/>
      <c r="C1131" s="71"/>
      <c r="D1131" s="106" t="s">
        <v>1878</v>
      </c>
      <c r="E1131" s="30"/>
      <c r="F1131" s="30">
        <v>2019</v>
      </c>
      <c r="G1131" s="84" t="s">
        <v>2176</v>
      </c>
      <c r="H1131" s="419">
        <v>35450.6</v>
      </c>
      <c r="I1131" s="19">
        <v>0</v>
      </c>
      <c r="J1131" s="53"/>
    </row>
    <row r="1132" spans="1:10" s="10" customFormat="1" ht="102">
      <c r="A1132" s="179"/>
      <c r="B1132" s="226"/>
      <c r="C1132" s="71"/>
      <c r="D1132" s="106" t="s">
        <v>1878</v>
      </c>
      <c r="E1132" s="30"/>
      <c r="F1132" s="30">
        <v>2019</v>
      </c>
      <c r="G1132" s="84" t="s">
        <v>2176</v>
      </c>
      <c r="H1132" s="419">
        <v>35450.6</v>
      </c>
      <c r="I1132" s="19">
        <v>0</v>
      </c>
      <c r="J1132" s="53"/>
    </row>
    <row r="1133" spans="1:10" s="10" customFormat="1" ht="102">
      <c r="A1133" s="179"/>
      <c r="B1133" s="226"/>
      <c r="C1133" s="71"/>
      <c r="D1133" s="40" t="s">
        <v>1879</v>
      </c>
      <c r="E1133" s="30"/>
      <c r="F1133" s="30">
        <v>2019</v>
      </c>
      <c r="G1133" s="84" t="s">
        <v>2176</v>
      </c>
      <c r="H1133" s="419">
        <v>29342.3</v>
      </c>
      <c r="I1133" s="19">
        <v>0</v>
      </c>
      <c r="J1133" s="53"/>
    </row>
    <row r="1134" spans="1:10" s="10" customFormat="1" ht="102">
      <c r="A1134" s="179"/>
      <c r="B1134" s="226"/>
      <c r="C1134" s="71"/>
      <c r="D1134" s="40" t="s">
        <v>1879</v>
      </c>
      <c r="E1134" s="30"/>
      <c r="F1134" s="30">
        <v>2019</v>
      </c>
      <c r="G1134" s="84" t="s">
        <v>2176</v>
      </c>
      <c r="H1134" s="419">
        <v>29342.3</v>
      </c>
      <c r="I1134" s="19">
        <v>0</v>
      </c>
      <c r="J1134" s="53"/>
    </row>
    <row r="1135" spans="1:10" s="10" customFormat="1" ht="102">
      <c r="A1135" s="179"/>
      <c r="B1135" s="226"/>
      <c r="C1135" s="71"/>
      <c r="D1135" s="40" t="s">
        <v>1879</v>
      </c>
      <c r="E1135" s="30"/>
      <c r="F1135" s="30">
        <v>2019</v>
      </c>
      <c r="G1135" s="84" t="s">
        <v>2176</v>
      </c>
      <c r="H1135" s="419">
        <v>29342.3</v>
      </c>
      <c r="I1135" s="19">
        <v>0</v>
      </c>
      <c r="J1135" s="53"/>
    </row>
    <row r="1136" spans="1:10" s="10" customFormat="1" ht="102">
      <c r="A1136" s="179"/>
      <c r="B1136" s="226"/>
      <c r="C1136" s="71"/>
      <c r="D1136" s="40" t="s">
        <v>1879</v>
      </c>
      <c r="E1136" s="30"/>
      <c r="F1136" s="30">
        <v>2019</v>
      </c>
      <c r="G1136" s="84" t="s">
        <v>2176</v>
      </c>
      <c r="H1136" s="419">
        <v>29342.3</v>
      </c>
      <c r="I1136" s="19">
        <v>0</v>
      </c>
      <c r="J1136" s="53"/>
    </row>
    <row r="1137" spans="1:10" s="10" customFormat="1" ht="102">
      <c r="A1137" s="179"/>
      <c r="B1137" s="226"/>
      <c r="C1137" s="71"/>
      <c r="D1137" s="40" t="s">
        <v>1880</v>
      </c>
      <c r="E1137" s="30"/>
      <c r="F1137" s="30">
        <v>2019</v>
      </c>
      <c r="G1137" s="84" t="s">
        <v>2176</v>
      </c>
      <c r="H1137" s="419">
        <v>16070.9</v>
      </c>
      <c r="I1137" s="19">
        <v>0</v>
      </c>
      <c r="J1137" s="53"/>
    </row>
    <row r="1138" spans="1:10" s="10" customFormat="1" ht="102">
      <c r="A1138" s="179"/>
      <c r="B1138" s="226"/>
      <c r="C1138" s="71"/>
      <c r="D1138" s="106" t="s">
        <v>1881</v>
      </c>
      <c r="E1138" s="30"/>
      <c r="F1138" s="30">
        <v>2019</v>
      </c>
      <c r="G1138" s="84" t="s">
        <v>2176</v>
      </c>
      <c r="H1138" s="419">
        <v>47874.1</v>
      </c>
      <c r="I1138" s="19">
        <v>0</v>
      </c>
      <c r="J1138" s="53"/>
    </row>
    <row r="1139" spans="1:10" s="10" customFormat="1" ht="102">
      <c r="A1139" s="179"/>
      <c r="B1139" s="226"/>
      <c r="C1139" s="71"/>
      <c r="D1139" s="106" t="s">
        <v>1216</v>
      </c>
      <c r="E1139" s="30"/>
      <c r="F1139" s="30">
        <v>2019</v>
      </c>
      <c r="G1139" s="84" t="s">
        <v>2176</v>
      </c>
      <c r="H1139" s="419">
        <v>24999</v>
      </c>
      <c r="I1139" s="19">
        <v>0</v>
      </c>
      <c r="J1139" s="53"/>
    </row>
    <row r="1140" spans="1:10" s="10" customFormat="1" ht="102">
      <c r="A1140" s="179"/>
      <c r="B1140" s="108"/>
      <c r="C1140" s="71"/>
      <c r="D1140" s="106" t="s">
        <v>1216</v>
      </c>
      <c r="E1140" s="30"/>
      <c r="F1140" s="30">
        <v>2018</v>
      </c>
      <c r="G1140" s="84" t="s">
        <v>2176</v>
      </c>
      <c r="H1140" s="419">
        <v>18980.849999999999</v>
      </c>
      <c r="I1140" s="19">
        <v>0</v>
      </c>
      <c r="J1140" s="53"/>
    </row>
    <row r="1141" spans="1:10" s="10" customFormat="1" ht="102">
      <c r="A1141" s="179"/>
      <c r="B1141" s="108"/>
      <c r="C1141" s="71"/>
      <c r="D1141" s="40" t="s">
        <v>1376</v>
      </c>
      <c r="E1141" s="30"/>
      <c r="F1141" s="30">
        <v>2018</v>
      </c>
      <c r="G1141" s="84" t="s">
        <v>2176</v>
      </c>
      <c r="H1141" s="419">
        <v>452175.35</v>
      </c>
      <c r="I1141" s="19">
        <v>382195.83</v>
      </c>
      <c r="J1141" s="53"/>
    </row>
    <row r="1142" spans="1:10" s="10" customFormat="1" ht="102">
      <c r="A1142" s="179"/>
      <c r="B1142" s="108"/>
      <c r="C1142" s="71"/>
      <c r="D1142" s="106" t="s">
        <v>1377</v>
      </c>
      <c r="E1142" s="30"/>
      <c r="F1142" s="30">
        <v>2018</v>
      </c>
      <c r="G1142" s="84" t="s">
        <v>2176</v>
      </c>
      <c r="H1142" s="419">
        <v>82000</v>
      </c>
      <c r="I1142" s="19">
        <v>0</v>
      </c>
      <c r="J1142" s="53"/>
    </row>
    <row r="1143" spans="1:10" s="10" customFormat="1" ht="102">
      <c r="A1143" s="179"/>
      <c r="B1143" s="108"/>
      <c r="C1143" s="71"/>
      <c r="D1143" s="106" t="s">
        <v>1375</v>
      </c>
      <c r="E1143" s="30"/>
      <c r="F1143" s="30">
        <v>2018</v>
      </c>
      <c r="G1143" s="84" t="s">
        <v>2176</v>
      </c>
      <c r="H1143" s="419">
        <v>20626</v>
      </c>
      <c r="I1143" s="19">
        <v>0</v>
      </c>
      <c r="J1143" s="53"/>
    </row>
    <row r="1144" spans="1:10" s="10" customFormat="1" ht="102">
      <c r="A1144" s="179"/>
      <c r="B1144" s="108"/>
      <c r="C1144" s="71"/>
      <c r="D1144" s="106" t="s">
        <v>1167</v>
      </c>
      <c r="E1144" s="30"/>
      <c r="F1144" s="30">
        <v>2018</v>
      </c>
      <c r="G1144" s="84" t="s">
        <v>2176</v>
      </c>
      <c r="H1144" s="419">
        <v>304078</v>
      </c>
      <c r="I1144" s="19">
        <v>185825.46</v>
      </c>
      <c r="J1144" s="53"/>
    </row>
    <row r="1145" spans="1:10" s="10" customFormat="1" ht="102">
      <c r="A1145" s="179"/>
      <c r="B1145" s="108"/>
      <c r="C1145" s="71"/>
      <c r="D1145" s="106" t="s">
        <v>543</v>
      </c>
      <c r="E1145" s="30"/>
      <c r="F1145" s="30">
        <v>2018</v>
      </c>
      <c r="G1145" s="84" t="s">
        <v>2176</v>
      </c>
      <c r="H1145" s="419">
        <v>130081</v>
      </c>
      <c r="I1145" s="19">
        <v>79493.960000000006</v>
      </c>
      <c r="J1145" s="53"/>
    </row>
    <row r="1146" spans="1:10" s="10" customFormat="1" ht="102">
      <c r="A1146" s="179"/>
      <c r="B1146" s="108"/>
      <c r="C1146" s="71"/>
      <c r="D1146" s="106" t="s">
        <v>1371</v>
      </c>
      <c r="E1146" s="30"/>
      <c r="F1146" s="30">
        <v>2018</v>
      </c>
      <c r="G1146" s="84" t="s">
        <v>2176</v>
      </c>
      <c r="H1146" s="419">
        <v>87282</v>
      </c>
      <c r="I1146" s="19">
        <v>0</v>
      </c>
      <c r="J1146" s="53"/>
    </row>
    <row r="1147" spans="1:10" s="10" customFormat="1" ht="102">
      <c r="A1147" s="179"/>
      <c r="B1147" s="108"/>
      <c r="C1147" s="71"/>
      <c r="D1147" s="106" t="s">
        <v>1372</v>
      </c>
      <c r="E1147" s="30"/>
      <c r="F1147" s="30">
        <v>2018</v>
      </c>
      <c r="G1147" s="84" t="s">
        <v>2176</v>
      </c>
      <c r="H1147" s="419">
        <v>10986</v>
      </c>
      <c r="I1147" s="19">
        <v>0</v>
      </c>
      <c r="J1147" s="53"/>
    </row>
    <row r="1148" spans="1:10" s="10" customFormat="1" ht="102">
      <c r="A1148" s="179"/>
      <c r="B1148" s="108"/>
      <c r="C1148" s="71"/>
      <c r="D1148" s="106" t="s">
        <v>1373</v>
      </c>
      <c r="E1148" s="30"/>
      <c r="F1148" s="30">
        <v>2018</v>
      </c>
      <c r="G1148" s="84" t="s">
        <v>2176</v>
      </c>
      <c r="H1148" s="419">
        <v>29999</v>
      </c>
      <c r="I1148" s="19">
        <v>0</v>
      </c>
      <c r="J1148" s="53"/>
    </row>
    <row r="1149" spans="1:10" s="10" customFormat="1" ht="102">
      <c r="A1149" s="179"/>
      <c r="B1149" s="108"/>
      <c r="C1149" s="71"/>
      <c r="D1149" s="106" t="s">
        <v>1373</v>
      </c>
      <c r="E1149" s="30"/>
      <c r="F1149" s="30">
        <v>2018</v>
      </c>
      <c r="G1149" s="84" t="s">
        <v>2176</v>
      </c>
      <c r="H1149" s="419">
        <v>29999</v>
      </c>
      <c r="I1149" s="19">
        <v>0</v>
      </c>
      <c r="J1149" s="53"/>
    </row>
    <row r="1150" spans="1:10" s="10" customFormat="1" ht="102">
      <c r="A1150" s="179"/>
      <c r="B1150" s="108"/>
      <c r="C1150" s="71"/>
      <c r="D1150" s="106" t="s">
        <v>1373</v>
      </c>
      <c r="E1150" s="30"/>
      <c r="F1150" s="30">
        <v>2018</v>
      </c>
      <c r="G1150" s="84" t="s">
        <v>2176</v>
      </c>
      <c r="H1150" s="419">
        <v>29999</v>
      </c>
      <c r="I1150" s="19">
        <v>0</v>
      </c>
      <c r="J1150" s="53"/>
    </row>
    <row r="1151" spans="1:10" s="10" customFormat="1" ht="102">
      <c r="A1151" s="179"/>
      <c r="B1151" s="108"/>
      <c r="C1151" s="71"/>
      <c r="D1151" s="106" t="s">
        <v>1373</v>
      </c>
      <c r="E1151" s="30"/>
      <c r="F1151" s="30">
        <v>2018</v>
      </c>
      <c r="G1151" s="84" t="s">
        <v>2176</v>
      </c>
      <c r="H1151" s="419">
        <v>29999</v>
      </c>
      <c r="I1151" s="19">
        <v>0</v>
      </c>
      <c r="J1151" s="53"/>
    </row>
    <row r="1152" spans="1:10" s="10" customFormat="1" ht="102">
      <c r="A1152" s="179"/>
      <c r="B1152" s="108"/>
      <c r="C1152" s="71"/>
      <c r="D1152" s="106" t="s">
        <v>1373</v>
      </c>
      <c r="E1152" s="30"/>
      <c r="F1152" s="30">
        <v>2018</v>
      </c>
      <c r="G1152" s="84" t="s">
        <v>2176</v>
      </c>
      <c r="H1152" s="419">
        <v>78975</v>
      </c>
      <c r="I1152" s="19">
        <v>0</v>
      </c>
      <c r="J1152" s="53"/>
    </row>
    <row r="1153" spans="1:10" s="10" customFormat="1" ht="102">
      <c r="A1153" s="179"/>
      <c r="B1153" s="108"/>
      <c r="C1153" s="71"/>
      <c r="D1153" s="106" t="s">
        <v>1374</v>
      </c>
      <c r="E1153" s="30"/>
      <c r="F1153" s="30">
        <v>2018</v>
      </c>
      <c r="G1153" s="84" t="s">
        <v>2176</v>
      </c>
      <c r="H1153" s="419">
        <v>46940</v>
      </c>
      <c r="I1153" s="19">
        <v>0</v>
      </c>
      <c r="J1153" s="53"/>
    </row>
    <row r="1154" spans="1:10" s="10" customFormat="1" ht="102">
      <c r="A1154" s="179"/>
      <c r="B1154" s="108"/>
      <c r="C1154" s="71"/>
      <c r="D1154" s="106" t="s">
        <v>1374</v>
      </c>
      <c r="E1154" s="30"/>
      <c r="F1154" s="30">
        <v>2018</v>
      </c>
      <c r="G1154" s="84" t="s">
        <v>2176</v>
      </c>
      <c r="H1154" s="419">
        <v>46940</v>
      </c>
      <c r="I1154" s="19">
        <v>0</v>
      </c>
      <c r="J1154" s="53"/>
    </row>
    <row r="1155" spans="1:10" s="10" customFormat="1" ht="102">
      <c r="A1155" s="179"/>
      <c r="B1155" s="108"/>
      <c r="C1155" s="71"/>
      <c r="D1155" s="106" t="s">
        <v>1374</v>
      </c>
      <c r="E1155" s="30"/>
      <c r="F1155" s="30">
        <v>2018</v>
      </c>
      <c r="G1155" s="84" t="s">
        <v>2176</v>
      </c>
      <c r="H1155" s="419">
        <v>46940</v>
      </c>
      <c r="I1155" s="19">
        <v>0</v>
      </c>
      <c r="J1155" s="53"/>
    </row>
    <row r="1156" spans="1:10" s="10" customFormat="1" ht="102">
      <c r="A1156" s="179"/>
      <c r="B1156" s="108"/>
      <c r="C1156" s="71"/>
      <c r="D1156" s="106" t="s">
        <v>1374</v>
      </c>
      <c r="E1156" s="30"/>
      <c r="F1156" s="30">
        <v>2018</v>
      </c>
      <c r="G1156" s="84" t="s">
        <v>2176</v>
      </c>
      <c r="H1156" s="419">
        <v>46940</v>
      </c>
      <c r="I1156" s="19">
        <v>0</v>
      </c>
      <c r="J1156" s="53"/>
    </row>
    <row r="1157" spans="1:10" s="10" customFormat="1" ht="102">
      <c r="A1157" s="179"/>
      <c r="B1157" s="108"/>
      <c r="C1157" s="71"/>
      <c r="D1157" s="106" t="s">
        <v>1374</v>
      </c>
      <c r="E1157" s="30"/>
      <c r="F1157" s="30">
        <v>2018</v>
      </c>
      <c r="G1157" s="84" t="s">
        <v>2176</v>
      </c>
      <c r="H1157" s="419">
        <v>46940</v>
      </c>
      <c r="I1157" s="19">
        <v>0</v>
      </c>
      <c r="J1157" s="53"/>
    </row>
    <row r="1158" spans="1:10" s="10" customFormat="1" ht="102">
      <c r="A1158" s="179"/>
      <c r="B1158" s="108"/>
      <c r="C1158" s="71"/>
      <c r="D1158" s="106" t="s">
        <v>1145</v>
      </c>
      <c r="E1158" s="30"/>
      <c r="F1158" s="30">
        <v>2017</v>
      </c>
      <c r="G1158" s="84" t="s">
        <v>2176</v>
      </c>
      <c r="H1158" s="419">
        <v>15000</v>
      </c>
      <c r="I1158" s="19">
        <v>0</v>
      </c>
      <c r="J1158" s="53"/>
    </row>
    <row r="1159" spans="1:10" s="10" customFormat="1" ht="102">
      <c r="A1159" s="179"/>
      <c r="B1159" s="108"/>
      <c r="C1159" s="71"/>
      <c r="D1159" s="106" t="s">
        <v>1145</v>
      </c>
      <c r="E1159" s="30"/>
      <c r="F1159" s="30">
        <v>2017</v>
      </c>
      <c r="G1159" s="84" t="s">
        <v>2176</v>
      </c>
      <c r="H1159" s="419">
        <v>15000</v>
      </c>
      <c r="I1159" s="19">
        <v>0</v>
      </c>
      <c r="J1159" s="53"/>
    </row>
    <row r="1160" spans="1:10" s="10" customFormat="1" ht="102">
      <c r="A1160" s="179"/>
      <c r="B1160" s="108"/>
      <c r="C1160" s="71"/>
      <c r="D1160" s="106" t="s">
        <v>409</v>
      </c>
      <c r="E1160" s="30"/>
      <c r="F1160" s="30">
        <v>2017</v>
      </c>
      <c r="G1160" s="84" t="s">
        <v>2176</v>
      </c>
      <c r="H1160" s="419">
        <v>22189</v>
      </c>
      <c r="I1160" s="19">
        <v>0</v>
      </c>
      <c r="J1160" s="53"/>
    </row>
    <row r="1161" spans="1:10" s="10" customFormat="1" ht="102">
      <c r="A1161" s="179"/>
      <c r="B1161" s="108"/>
      <c r="C1161" s="71"/>
      <c r="D1161" s="106" t="s">
        <v>409</v>
      </c>
      <c r="E1161" s="30"/>
      <c r="F1161" s="30">
        <v>2017</v>
      </c>
      <c r="G1161" s="84" t="s">
        <v>2176</v>
      </c>
      <c r="H1161" s="419">
        <v>22189</v>
      </c>
      <c r="I1161" s="19">
        <v>0</v>
      </c>
      <c r="J1161" s="53"/>
    </row>
    <row r="1162" spans="1:10" s="10" customFormat="1" ht="102">
      <c r="A1162" s="179"/>
      <c r="B1162" s="108"/>
      <c r="C1162" s="71"/>
      <c r="D1162" s="106" t="s">
        <v>1144</v>
      </c>
      <c r="E1162" s="30"/>
      <c r="F1162" s="30">
        <v>2017</v>
      </c>
      <c r="G1162" s="84" t="s">
        <v>2176</v>
      </c>
      <c r="H1162" s="419">
        <v>21518</v>
      </c>
      <c r="I1162" s="19">
        <v>0</v>
      </c>
      <c r="J1162" s="53"/>
    </row>
    <row r="1163" spans="1:10" s="10" customFormat="1" ht="102">
      <c r="A1163" s="179"/>
      <c r="B1163" s="108"/>
      <c r="C1163" s="71"/>
      <c r="D1163" s="106" t="s">
        <v>1056</v>
      </c>
      <c r="E1163" s="30"/>
      <c r="F1163" s="30">
        <v>2017</v>
      </c>
      <c r="G1163" s="84" t="s">
        <v>2176</v>
      </c>
      <c r="H1163" s="419">
        <v>20999</v>
      </c>
      <c r="I1163" s="19">
        <v>0</v>
      </c>
      <c r="J1163" s="53"/>
    </row>
    <row r="1164" spans="1:10" s="10" customFormat="1" ht="102">
      <c r="A1164" s="179"/>
      <c r="B1164" s="108"/>
      <c r="C1164" s="71"/>
      <c r="D1164" s="106" t="s">
        <v>1055</v>
      </c>
      <c r="E1164" s="30"/>
      <c r="F1164" s="30">
        <v>2017</v>
      </c>
      <c r="G1164" s="84" t="s">
        <v>2176</v>
      </c>
      <c r="H1164" s="419">
        <v>27590</v>
      </c>
      <c r="I1164" s="19">
        <v>0</v>
      </c>
      <c r="J1164" s="53"/>
    </row>
    <row r="1165" spans="1:10" s="10" customFormat="1" ht="102">
      <c r="A1165" s="179"/>
      <c r="B1165" s="108"/>
      <c r="C1165" s="71"/>
      <c r="D1165" s="106" t="s">
        <v>1146</v>
      </c>
      <c r="E1165" s="30"/>
      <c r="F1165" s="30">
        <v>2017</v>
      </c>
      <c r="G1165" s="84" t="s">
        <v>2176</v>
      </c>
      <c r="H1165" s="419">
        <v>17925</v>
      </c>
      <c r="I1165" s="19">
        <v>0</v>
      </c>
      <c r="J1165" s="53"/>
    </row>
    <row r="1166" spans="1:10" s="10" customFormat="1" ht="102">
      <c r="A1166" s="179"/>
      <c r="B1166" s="108"/>
      <c r="C1166" s="71"/>
      <c r="D1166" s="172" t="s">
        <v>940</v>
      </c>
      <c r="E1166" s="30"/>
      <c r="F1166" s="30">
        <v>2016</v>
      </c>
      <c r="G1166" s="84" t="s">
        <v>2176</v>
      </c>
      <c r="H1166" s="419">
        <v>31990</v>
      </c>
      <c r="I1166" s="19">
        <v>0</v>
      </c>
      <c r="J1166" s="53"/>
    </row>
    <row r="1167" spans="1:10" s="10" customFormat="1" ht="102">
      <c r="A1167" s="179"/>
      <c r="B1167" s="108"/>
      <c r="C1167" s="71"/>
      <c r="D1167" s="106" t="s">
        <v>458</v>
      </c>
      <c r="E1167" s="30"/>
      <c r="F1167" s="30">
        <v>2012</v>
      </c>
      <c r="G1167" s="84" t="s">
        <v>2176</v>
      </c>
      <c r="H1167" s="419">
        <v>32233</v>
      </c>
      <c r="I1167" s="28">
        <v>0</v>
      </c>
      <c r="J1167" s="53"/>
    </row>
    <row r="1168" spans="1:10" s="10" customFormat="1" ht="102">
      <c r="A1168" s="179"/>
      <c r="B1168" s="108"/>
      <c r="C1168" s="71"/>
      <c r="D1168" s="106" t="s">
        <v>650</v>
      </c>
      <c r="E1168" s="30"/>
      <c r="F1168" s="30">
        <v>2012</v>
      </c>
      <c r="G1168" s="84" t="s">
        <v>2176</v>
      </c>
      <c r="H1168" s="419">
        <v>12383</v>
      </c>
      <c r="I1168" s="28">
        <v>0</v>
      </c>
      <c r="J1168" s="53"/>
    </row>
    <row r="1169" spans="1:10" s="10" customFormat="1" ht="102">
      <c r="A1169" s="179"/>
      <c r="B1169" s="108"/>
      <c r="C1169" s="71"/>
      <c r="D1169" s="106" t="s">
        <v>651</v>
      </c>
      <c r="E1169" s="30"/>
      <c r="F1169" s="30">
        <v>2012</v>
      </c>
      <c r="G1169" s="84" t="s">
        <v>2176</v>
      </c>
      <c r="H1169" s="419">
        <v>31090</v>
      </c>
      <c r="I1169" s="28">
        <v>0</v>
      </c>
      <c r="J1169" s="53"/>
    </row>
    <row r="1170" spans="1:10" s="10" customFormat="1" ht="102">
      <c r="A1170" s="179"/>
      <c r="B1170" s="108"/>
      <c r="C1170" s="71"/>
      <c r="D1170" s="106" t="s">
        <v>40</v>
      </c>
      <c r="E1170" s="30"/>
      <c r="F1170" s="30">
        <v>2012</v>
      </c>
      <c r="G1170" s="84" t="s">
        <v>2176</v>
      </c>
      <c r="H1170" s="419">
        <v>19140</v>
      </c>
      <c r="I1170" s="28">
        <v>0</v>
      </c>
      <c r="J1170" s="53"/>
    </row>
    <row r="1171" spans="1:10" s="10" customFormat="1" ht="102">
      <c r="A1171" s="179"/>
      <c r="B1171" s="108"/>
      <c r="C1171" s="71"/>
      <c r="D1171" s="106" t="s">
        <v>40</v>
      </c>
      <c r="E1171" s="30"/>
      <c r="F1171" s="30">
        <v>2012</v>
      </c>
      <c r="G1171" s="84" t="s">
        <v>2176</v>
      </c>
      <c r="H1171" s="419">
        <v>19140</v>
      </c>
      <c r="I1171" s="28">
        <v>0</v>
      </c>
      <c r="J1171" s="53"/>
    </row>
    <row r="1172" spans="1:10" s="10" customFormat="1" ht="102">
      <c r="A1172" s="179"/>
      <c r="B1172" s="108"/>
      <c r="C1172" s="71"/>
      <c r="D1172" s="106" t="s">
        <v>40</v>
      </c>
      <c r="E1172" s="30"/>
      <c r="F1172" s="30">
        <v>2012</v>
      </c>
      <c r="G1172" s="84" t="s">
        <v>2176</v>
      </c>
      <c r="H1172" s="419">
        <v>19140</v>
      </c>
      <c r="I1172" s="28">
        <v>0</v>
      </c>
      <c r="J1172" s="53"/>
    </row>
    <row r="1173" spans="1:10" s="10" customFormat="1" ht="102">
      <c r="A1173" s="179"/>
      <c r="B1173" s="108"/>
      <c r="C1173" s="71"/>
      <c r="D1173" s="106" t="s">
        <v>40</v>
      </c>
      <c r="E1173" s="30"/>
      <c r="F1173" s="30">
        <v>2012</v>
      </c>
      <c r="G1173" s="84" t="s">
        <v>2176</v>
      </c>
      <c r="H1173" s="419">
        <v>19300</v>
      </c>
      <c r="I1173" s="28">
        <v>0</v>
      </c>
      <c r="J1173" s="53"/>
    </row>
    <row r="1174" spans="1:10" s="10" customFormat="1" ht="102">
      <c r="A1174" s="179"/>
      <c r="B1174" s="108"/>
      <c r="C1174" s="71"/>
      <c r="D1174" s="106" t="s">
        <v>40</v>
      </c>
      <c r="E1174" s="30"/>
      <c r="F1174" s="30">
        <v>2012</v>
      </c>
      <c r="G1174" s="84" t="s">
        <v>2176</v>
      </c>
      <c r="H1174" s="419">
        <v>18482</v>
      </c>
      <c r="I1174" s="28">
        <v>0</v>
      </c>
      <c r="J1174" s="53"/>
    </row>
    <row r="1175" spans="1:10" s="10" customFormat="1" ht="102">
      <c r="A1175" s="179"/>
      <c r="B1175" s="108"/>
      <c r="C1175" s="71"/>
      <c r="D1175" s="106" t="s">
        <v>653</v>
      </c>
      <c r="E1175" s="30"/>
      <c r="F1175" s="30">
        <v>2012</v>
      </c>
      <c r="G1175" s="84" t="s">
        <v>2176</v>
      </c>
      <c r="H1175" s="419">
        <v>10044</v>
      </c>
      <c r="I1175" s="28">
        <v>0</v>
      </c>
      <c r="J1175" s="53"/>
    </row>
    <row r="1176" spans="1:10" s="10" customFormat="1" ht="102">
      <c r="A1176" s="179"/>
      <c r="B1176" s="108"/>
      <c r="C1176" s="71"/>
      <c r="D1176" s="106" t="s">
        <v>653</v>
      </c>
      <c r="E1176" s="30"/>
      <c r="F1176" s="30">
        <v>2012</v>
      </c>
      <c r="G1176" s="84" t="s">
        <v>2176</v>
      </c>
      <c r="H1176" s="419">
        <v>10044</v>
      </c>
      <c r="I1176" s="28">
        <v>0</v>
      </c>
      <c r="J1176" s="53"/>
    </row>
    <row r="1177" spans="1:10" s="10" customFormat="1" ht="102">
      <c r="A1177" s="179"/>
      <c r="B1177" s="108"/>
      <c r="C1177" s="71"/>
      <c r="D1177" s="106" t="s">
        <v>654</v>
      </c>
      <c r="E1177" s="30"/>
      <c r="F1177" s="30">
        <v>2012</v>
      </c>
      <c r="G1177" s="84" t="s">
        <v>2176</v>
      </c>
      <c r="H1177" s="419">
        <v>14464</v>
      </c>
      <c r="I1177" s="28">
        <v>0</v>
      </c>
      <c r="J1177" s="53"/>
    </row>
    <row r="1178" spans="1:10" s="10" customFormat="1" ht="102">
      <c r="A1178" s="179"/>
      <c r="B1178" s="108"/>
      <c r="C1178" s="71"/>
      <c r="D1178" s="106" t="s">
        <v>655</v>
      </c>
      <c r="E1178" s="30"/>
      <c r="F1178" s="30">
        <v>2012</v>
      </c>
      <c r="G1178" s="84" t="s">
        <v>2176</v>
      </c>
      <c r="H1178" s="419">
        <v>21280</v>
      </c>
      <c r="I1178" s="28">
        <v>0</v>
      </c>
      <c r="J1178" s="53"/>
    </row>
    <row r="1179" spans="1:10" s="10" customFormat="1" ht="102">
      <c r="A1179" s="179"/>
      <c r="B1179" s="108"/>
      <c r="C1179" s="71"/>
      <c r="D1179" s="106" t="s">
        <v>655</v>
      </c>
      <c r="E1179" s="30"/>
      <c r="F1179" s="30">
        <v>2012</v>
      </c>
      <c r="G1179" s="84" t="s">
        <v>2176</v>
      </c>
      <c r="H1179" s="419">
        <v>21280</v>
      </c>
      <c r="I1179" s="28">
        <v>0</v>
      </c>
      <c r="J1179" s="53"/>
    </row>
    <row r="1180" spans="1:10" s="10" customFormat="1" ht="102">
      <c r="A1180" s="179"/>
      <c r="B1180" s="108"/>
      <c r="C1180" s="71"/>
      <c r="D1180" s="106" t="s">
        <v>656</v>
      </c>
      <c r="E1180" s="30"/>
      <c r="F1180" s="30">
        <v>2012</v>
      </c>
      <c r="G1180" s="84" t="s">
        <v>2176</v>
      </c>
      <c r="H1180" s="419">
        <v>15644</v>
      </c>
      <c r="I1180" s="28">
        <v>0</v>
      </c>
      <c r="J1180" s="53"/>
    </row>
    <row r="1181" spans="1:10" s="10" customFormat="1" ht="102">
      <c r="A1181" s="179"/>
      <c r="B1181" s="263"/>
      <c r="C1181" s="71"/>
      <c r="D1181" s="225" t="s">
        <v>403</v>
      </c>
      <c r="E1181" s="30"/>
      <c r="F1181" s="30">
        <v>1998</v>
      </c>
      <c r="G1181" s="84" t="s">
        <v>2176</v>
      </c>
      <c r="H1181" s="419">
        <v>245063.84</v>
      </c>
      <c r="I1181" s="27">
        <v>0</v>
      </c>
      <c r="J1181" s="53"/>
    </row>
    <row r="1182" spans="1:10" s="10" customFormat="1" ht="102">
      <c r="A1182" s="179"/>
      <c r="B1182" s="263"/>
      <c r="C1182" s="71"/>
      <c r="D1182" s="225" t="s">
        <v>404</v>
      </c>
      <c r="E1182" s="30"/>
      <c r="F1182" s="30">
        <v>2000</v>
      </c>
      <c r="G1182" s="84" t="s">
        <v>2176</v>
      </c>
      <c r="H1182" s="419">
        <v>66332.98</v>
      </c>
      <c r="I1182" s="27">
        <v>0</v>
      </c>
      <c r="J1182" s="53"/>
    </row>
    <row r="1183" spans="1:10" s="10" customFormat="1" ht="102">
      <c r="A1183" s="179"/>
      <c r="B1183" s="263"/>
      <c r="C1183" s="71"/>
      <c r="D1183" s="225" t="s">
        <v>404</v>
      </c>
      <c r="E1183" s="30"/>
      <c r="F1183" s="30">
        <v>2000</v>
      </c>
      <c r="G1183" s="84" t="s">
        <v>2176</v>
      </c>
      <c r="H1183" s="419">
        <v>66332.98</v>
      </c>
      <c r="I1183" s="27">
        <v>0</v>
      </c>
      <c r="J1183" s="53"/>
    </row>
    <row r="1184" spans="1:10" s="10" customFormat="1" ht="102">
      <c r="A1184" s="179"/>
      <c r="B1184" s="263"/>
      <c r="C1184" s="71"/>
      <c r="D1184" s="225" t="s">
        <v>405</v>
      </c>
      <c r="E1184" s="30"/>
      <c r="F1184" s="30">
        <v>2000</v>
      </c>
      <c r="G1184" s="84" t="s">
        <v>2176</v>
      </c>
      <c r="H1184" s="419">
        <v>61210.03</v>
      </c>
      <c r="I1184" s="27">
        <v>0</v>
      </c>
      <c r="J1184" s="53"/>
    </row>
    <row r="1185" spans="1:10" s="10" customFormat="1" ht="102">
      <c r="A1185" s="179"/>
      <c r="B1185" s="263"/>
      <c r="C1185" s="71"/>
      <c r="D1185" s="225" t="s">
        <v>405</v>
      </c>
      <c r="E1185" s="30"/>
      <c r="F1185" s="30">
        <v>2000</v>
      </c>
      <c r="G1185" s="84" t="s">
        <v>2176</v>
      </c>
      <c r="H1185" s="419">
        <v>61210.03</v>
      </c>
      <c r="I1185" s="27">
        <v>0</v>
      </c>
      <c r="J1185" s="53"/>
    </row>
    <row r="1186" spans="1:10" s="10" customFormat="1" ht="102">
      <c r="A1186" s="179"/>
      <c r="B1186" s="263"/>
      <c r="C1186" s="71"/>
      <c r="D1186" s="261" t="s">
        <v>406</v>
      </c>
      <c r="E1186" s="30"/>
      <c r="F1186" s="30">
        <v>2003</v>
      </c>
      <c r="G1186" s="84" t="s">
        <v>2176</v>
      </c>
      <c r="H1186" s="514">
        <v>29276.91</v>
      </c>
      <c r="I1186" s="27">
        <v>0</v>
      </c>
      <c r="J1186" s="53"/>
    </row>
    <row r="1187" spans="1:10" s="10" customFormat="1" ht="102">
      <c r="A1187" s="179"/>
      <c r="B1187" s="263"/>
      <c r="C1187" s="71"/>
      <c r="D1187" s="261" t="s">
        <v>407</v>
      </c>
      <c r="E1187" s="30"/>
      <c r="F1187" s="30">
        <v>2004</v>
      </c>
      <c r="G1187" s="84" t="s">
        <v>2176</v>
      </c>
      <c r="H1187" s="514">
        <v>41377.279999999999</v>
      </c>
      <c r="I1187" s="27">
        <v>0</v>
      </c>
      <c r="J1187" s="53"/>
    </row>
    <row r="1188" spans="1:10" s="10" customFormat="1" ht="102">
      <c r="A1188" s="179"/>
      <c r="B1188" s="263"/>
      <c r="C1188" s="71"/>
      <c r="D1188" s="225" t="s">
        <v>409</v>
      </c>
      <c r="E1188" s="30"/>
      <c r="F1188" s="30">
        <v>2010</v>
      </c>
      <c r="G1188" s="84" t="s">
        <v>2176</v>
      </c>
      <c r="H1188" s="514">
        <v>19455.5</v>
      </c>
      <c r="I1188" s="27">
        <v>0</v>
      </c>
      <c r="J1188" s="53"/>
    </row>
    <row r="1189" spans="1:10" s="10" customFormat="1" ht="108" customHeight="1">
      <c r="A1189" s="179"/>
      <c r="B1189" s="263"/>
      <c r="C1189" s="71"/>
      <c r="D1189" s="289" t="s">
        <v>553</v>
      </c>
      <c r="E1189" s="30"/>
      <c r="F1189" s="30">
        <v>2011</v>
      </c>
      <c r="G1189" s="84" t="s">
        <v>2176</v>
      </c>
      <c r="H1189" s="514">
        <v>24796</v>
      </c>
      <c r="I1189" s="27">
        <v>0</v>
      </c>
      <c r="J1189" s="53"/>
    </row>
    <row r="1190" spans="1:10" s="10" customFormat="1" ht="102">
      <c r="A1190" s="179"/>
      <c r="B1190" s="263"/>
      <c r="C1190" s="71"/>
      <c r="D1190" s="225" t="s">
        <v>410</v>
      </c>
      <c r="E1190" s="30"/>
      <c r="F1190" s="30">
        <v>2010</v>
      </c>
      <c r="G1190" s="84" t="s">
        <v>2176</v>
      </c>
      <c r="H1190" s="514">
        <v>14514</v>
      </c>
      <c r="I1190" s="27">
        <v>0</v>
      </c>
      <c r="J1190" s="53"/>
    </row>
    <row r="1191" spans="1:10" s="10" customFormat="1" ht="102">
      <c r="A1191" s="179"/>
      <c r="B1191" s="263"/>
      <c r="C1191" s="71"/>
      <c r="D1191" s="225" t="s">
        <v>410</v>
      </c>
      <c r="E1191" s="30"/>
      <c r="F1191" s="30">
        <v>2010</v>
      </c>
      <c r="G1191" s="84" t="s">
        <v>2176</v>
      </c>
      <c r="H1191" s="514">
        <v>14514</v>
      </c>
      <c r="I1191" s="27">
        <v>0</v>
      </c>
      <c r="J1191" s="53"/>
    </row>
    <row r="1192" spans="1:10" s="10" customFormat="1" ht="102">
      <c r="A1192" s="179"/>
      <c r="B1192" s="263"/>
      <c r="C1192" s="71"/>
      <c r="D1192" s="225" t="s">
        <v>412</v>
      </c>
      <c r="E1192" s="30"/>
      <c r="F1192" s="30">
        <v>2007</v>
      </c>
      <c r="G1192" s="84" t="s">
        <v>2176</v>
      </c>
      <c r="H1192" s="514">
        <v>27870</v>
      </c>
      <c r="I1192" s="27">
        <v>0</v>
      </c>
      <c r="J1192" s="53"/>
    </row>
    <row r="1193" spans="1:10" s="10" customFormat="1" ht="102">
      <c r="A1193" s="179"/>
      <c r="B1193" s="262"/>
      <c r="C1193" s="71"/>
      <c r="D1193" s="225" t="s">
        <v>413</v>
      </c>
      <c r="E1193" s="30"/>
      <c r="F1193" s="30">
        <v>2008</v>
      </c>
      <c r="G1193" s="84" t="s">
        <v>2176</v>
      </c>
      <c r="H1193" s="419">
        <v>11499</v>
      </c>
      <c r="I1193" s="19">
        <v>0</v>
      </c>
      <c r="J1193" s="53"/>
    </row>
    <row r="1194" spans="1:10" s="10" customFormat="1" ht="102">
      <c r="A1194" s="179"/>
      <c r="B1194" s="262"/>
      <c r="C1194" s="71"/>
      <c r="D1194" s="225" t="s">
        <v>411</v>
      </c>
      <c r="E1194" s="30"/>
      <c r="F1194" s="30">
        <v>2010</v>
      </c>
      <c r="G1194" s="84" t="s">
        <v>2176</v>
      </c>
      <c r="H1194" s="419">
        <v>20583.5</v>
      </c>
      <c r="I1194" s="19">
        <v>0</v>
      </c>
      <c r="J1194" s="53"/>
    </row>
    <row r="1195" spans="1:10" s="10" customFormat="1" ht="102">
      <c r="A1195" s="179"/>
      <c r="B1195" s="262"/>
      <c r="C1195" s="71"/>
      <c r="D1195" s="225" t="s">
        <v>40</v>
      </c>
      <c r="E1195" s="30"/>
      <c r="F1195" s="30">
        <v>2011</v>
      </c>
      <c r="G1195" s="84" t="s">
        <v>2176</v>
      </c>
      <c r="H1195" s="419">
        <v>20763</v>
      </c>
      <c r="I1195" s="19">
        <v>0</v>
      </c>
      <c r="J1195" s="53"/>
    </row>
    <row r="1196" spans="1:10" s="10" customFormat="1" ht="102">
      <c r="A1196" s="179"/>
      <c r="B1196" s="262"/>
      <c r="C1196" s="71"/>
      <c r="D1196" s="225" t="s">
        <v>40</v>
      </c>
      <c r="E1196" s="30"/>
      <c r="F1196" s="30">
        <v>2011</v>
      </c>
      <c r="G1196" s="84" t="s">
        <v>2176</v>
      </c>
      <c r="H1196" s="419">
        <v>20763</v>
      </c>
      <c r="I1196" s="19">
        <v>0</v>
      </c>
      <c r="J1196" s="53"/>
    </row>
    <row r="1197" spans="1:10" s="10" customFormat="1" ht="102">
      <c r="A1197" s="179"/>
      <c r="B1197" s="262"/>
      <c r="C1197" s="71"/>
      <c r="D1197" s="225" t="s">
        <v>40</v>
      </c>
      <c r="E1197" s="30"/>
      <c r="F1197" s="30">
        <v>2011</v>
      </c>
      <c r="G1197" s="84" t="s">
        <v>2176</v>
      </c>
      <c r="H1197" s="419">
        <v>20763</v>
      </c>
      <c r="I1197" s="19">
        <v>0</v>
      </c>
      <c r="J1197" s="53"/>
    </row>
    <row r="1198" spans="1:10" s="10" customFormat="1" ht="102">
      <c r="A1198" s="179"/>
      <c r="B1198" s="262"/>
      <c r="C1198" s="71"/>
      <c r="D1198" s="225" t="s">
        <v>554</v>
      </c>
      <c r="E1198" s="30"/>
      <c r="F1198" s="30">
        <v>2011</v>
      </c>
      <c r="G1198" s="84" t="s">
        <v>2176</v>
      </c>
      <c r="H1198" s="419">
        <v>395003</v>
      </c>
      <c r="I1198" s="19">
        <v>0</v>
      </c>
      <c r="J1198" s="53"/>
    </row>
    <row r="1199" spans="1:10" s="10" customFormat="1" ht="102">
      <c r="A1199" s="179"/>
      <c r="B1199" s="262"/>
      <c r="C1199" s="71"/>
      <c r="D1199" s="227" t="s">
        <v>421</v>
      </c>
      <c r="E1199" s="30"/>
      <c r="F1199" s="30">
        <v>2012</v>
      </c>
      <c r="G1199" s="84" t="s">
        <v>2176</v>
      </c>
      <c r="H1199" s="411">
        <v>275630</v>
      </c>
      <c r="I1199" s="11">
        <v>0</v>
      </c>
      <c r="J1199" s="53"/>
    </row>
    <row r="1200" spans="1:10" s="10" customFormat="1" ht="102">
      <c r="A1200" s="179"/>
      <c r="B1200" s="262"/>
      <c r="C1200" s="71"/>
      <c r="D1200" s="227" t="s">
        <v>657</v>
      </c>
      <c r="E1200" s="30"/>
      <c r="F1200" s="30">
        <v>2012</v>
      </c>
      <c r="G1200" s="84" t="s">
        <v>2176</v>
      </c>
      <c r="H1200" s="411">
        <v>22900</v>
      </c>
      <c r="I1200" s="11">
        <v>0</v>
      </c>
      <c r="J1200" s="53"/>
    </row>
    <row r="1201" spans="1:10" s="10" customFormat="1" ht="102">
      <c r="A1201" s="179"/>
      <c r="B1201" s="262"/>
      <c r="C1201" s="71"/>
      <c r="D1201" s="227" t="s">
        <v>745</v>
      </c>
      <c r="E1201" s="30"/>
      <c r="F1201" s="123">
        <v>2013</v>
      </c>
      <c r="G1201" s="84" t="s">
        <v>2176</v>
      </c>
      <c r="H1201" s="421">
        <v>28326</v>
      </c>
      <c r="I1201" s="72">
        <v>0</v>
      </c>
      <c r="J1201" s="53"/>
    </row>
    <row r="1202" spans="1:10" s="10" customFormat="1" ht="102">
      <c r="A1202" s="179"/>
      <c r="B1202" s="262"/>
      <c r="C1202" s="71"/>
      <c r="D1202" s="227" t="s">
        <v>409</v>
      </c>
      <c r="E1202" s="30"/>
      <c r="F1202" s="123">
        <v>2013</v>
      </c>
      <c r="G1202" s="84" t="s">
        <v>2176</v>
      </c>
      <c r="H1202" s="421">
        <v>12950</v>
      </c>
      <c r="I1202" s="72">
        <v>0</v>
      </c>
      <c r="J1202" s="53"/>
    </row>
    <row r="1203" spans="1:10" s="10" customFormat="1" ht="102">
      <c r="A1203" s="179"/>
      <c r="B1203" s="262"/>
      <c r="C1203" s="71"/>
      <c r="D1203" s="227" t="s">
        <v>409</v>
      </c>
      <c r="E1203" s="30"/>
      <c r="F1203" s="123">
        <v>2013</v>
      </c>
      <c r="G1203" s="84" t="s">
        <v>2176</v>
      </c>
      <c r="H1203" s="421">
        <v>12950</v>
      </c>
      <c r="I1203" s="72">
        <v>0</v>
      </c>
      <c r="J1203" s="53"/>
    </row>
    <row r="1204" spans="1:10" s="10" customFormat="1" ht="102">
      <c r="A1204" s="179"/>
      <c r="B1204" s="262"/>
      <c r="C1204" s="71"/>
      <c r="D1204" s="227" t="s">
        <v>409</v>
      </c>
      <c r="E1204" s="30"/>
      <c r="F1204" s="123">
        <v>2013</v>
      </c>
      <c r="G1204" s="84" t="s">
        <v>2176</v>
      </c>
      <c r="H1204" s="421">
        <v>12950</v>
      </c>
      <c r="I1204" s="72">
        <v>0</v>
      </c>
      <c r="J1204" s="53"/>
    </row>
    <row r="1205" spans="1:10" s="10" customFormat="1" ht="102">
      <c r="A1205" s="179"/>
      <c r="B1205" s="262"/>
      <c r="C1205" s="71"/>
      <c r="D1205" s="227" t="s">
        <v>746</v>
      </c>
      <c r="E1205" s="30"/>
      <c r="F1205" s="123">
        <v>2013</v>
      </c>
      <c r="G1205" s="84" t="s">
        <v>2176</v>
      </c>
      <c r="H1205" s="421">
        <v>18290</v>
      </c>
      <c r="I1205" s="72">
        <v>0</v>
      </c>
      <c r="J1205" s="53"/>
    </row>
    <row r="1206" spans="1:10" s="10" customFormat="1" ht="102">
      <c r="A1206" s="179"/>
      <c r="B1206" s="262"/>
      <c r="C1206" s="71"/>
      <c r="D1206" s="227" t="s">
        <v>794</v>
      </c>
      <c r="E1206" s="30"/>
      <c r="F1206" s="123">
        <v>2013</v>
      </c>
      <c r="G1206" s="84" t="s">
        <v>2176</v>
      </c>
      <c r="H1206" s="421">
        <v>16402</v>
      </c>
      <c r="I1206" s="72">
        <v>0</v>
      </c>
      <c r="J1206" s="53"/>
    </row>
    <row r="1207" spans="1:10" s="10" customFormat="1" ht="102">
      <c r="A1207" s="179"/>
      <c r="B1207" s="262"/>
      <c r="C1207" s="71"/>
      <c r="D1207" s="227" t="s">
        <v>795</v>
      </c>
      <c r="E1207" s="30"/>
      <c r="F1207" s="123">
        <v>2013</v>
      </c>
      <c r="G1207" s="84" t="s">
        <v>2176</v>
      </c>
      <c r="H1207" s="421">
        <v>15200</v>
      </c>
      <c r="I1207" s="72">
        <v>0</v>
      </c>
      <c r="J1207" s="53"/>
    </row>
    <row r="1208" spans="1:10" s="10" customFormat="1" ht="102">
      <c r="A1208" s="179"/>
      <c r="B1208" s="262"/>
      <c r="C1208" s="71"/>
      <c r="D1208" s="227" t="s">
        <v>795</v>
      </c>
      <c r="E1208" s="30"/>
      <c r="F1208" s="123">
        <v>2013</v>
      </c>
      <c r="G1208" s="84" t="s">
        <v>2176</v>
      </c>
      <c r="H1208" s="421">
        <v>15200</v>
      </c>
      <c r="I1208" s="72">
        <v>0</v>
      </c>
      <c r="J1208" s="53"/>
    </row>
    <row r="1209" spans="1:10" s="10" customFormat="1" ht="102">
      <c r="A1209" s="179"/>
      <c r="B1209" s="262"/>
      <c r="C1209" s="71"/>
      <c r="D1209" s="227" t="s">
        <v>796</v>
      </c>
      <c r="E1209" s="30"/>
      <c r="F1209" s="123">
        <v>2014</v>
      </c>
      <c r="G1209" s="84" t="s">
        <v>2176</v>
      </c>
      <c r="H1209" s="421">
        <v>42659.19</v>
      </c>
      <c r="I1209" s="72">
        <v>0</v>
      </c>
      <c r="J1209" s="53"/>
    </row>
    <row r="1210" spans="1:10" s="10" customFormat="1" ht="102">
      <c r="A1210" s="179"/>
      <c r="B1210" s="262"/>
      <c r="C1210" s="71"/>
      <c r="D1210" s="227" t="s">
        <v>797</v>
      </c>
      <c r="E1210" s="30"/>
      <c r="F1210" s="123">
        <v>2014</v>
      </c>
      <c r="G1210" s="84" t="s">
        <v>2176</v>
      </c>
      <c r="H1210" s="421">
        <v>14374</v>
      </c>
      <c r="I1210" s="72">
        <v>0</v>
      </c>
      <c r="J1210" s="53"/>
    </row>
    <row r="1211" spans="1:10" s="10" customFormat="1" ht="102">
      <c r="A1211" s="179"/>
      <c r="B1211" s="262"/>
      <c r="C1211" s="71"/>
      <c r="D1211" s="227" t="s">
        <v>793</v>
      </c>
      <c r="E1211" s="30"/>
      <c r="F1211" s="123">
        <v>2014</v>
      </c>
      <c r="G1211" s="84" t="s">
        <v>2176</v>
      </c>
      <c r="H1211" s="421">
        <v>13537</v>
      </c>
      <c r="I1211" s="72">
        <v>0</v>
      </c>
      <c r="J1211" s="53"/>
    </row>
    <row r="1212" spans="1:10" s="10" customFormat="1" ht="102">
      <c r="A1212" s="179"/>
      <c r="B1212" s="262"/>
      <c r="C1212" s="71"/>
      <c r="D1212" s="227" t="s">
        <v>833</v>
      </c>
      <c r="E1212" s="30"/>
      <c r="F1212" s="123">
        <v>2014</v>
      </c>
      <c r="G1212" s="84" t="s">
        <v>2176</v>
      </c>
      <c r="H1212" s="421">
        <v>12732</v>
      </c>
      <c r="I1212" s="72">
        <v>0</v>
      </c>
      <c r="J1212" s="53"/>
    </row>
    <row r="1213" spans="1:10" s="10" customFormat="1" ht="102">
      <c r="A1213" s="179"/>
      <c r="B1213" s="262"/>
      <c r="C1213" s="71"/>
      <c r="D1213" s="227" t="s">
        <v>837</v>
      </c>
      <c r="E1213" s="30"/>
      <c r="F1213" s="123">
        <v>2014</v>
      </c>
      <c r="G1213" s="84" t="s">
        <v>2176</v>
      </c>
      <c r="H1213" s="421">
        <v>32850</v>
      </c>
      <c r="I1213" s="72">
        <v>0</v>
      </c>
      <c r="J1213" s="53"/>
    </row>
    <row r="1214" spans="1:10" s="10" customFormat="1" ht="102">
      <c r="A1214" s="179"/>
      <c r="B1214" s="262"/>
      <c r="C1214" s="71"/>
      <c r="D1214" s="227" t="s">
        <v>837</v>
      </c>
      <c r="E1214" s="30"/>
      <c r="F1214" s="123">
        <v>2014</v>
      </c>
      <c r="G1214" s="84" t="s">
        <v>2176</v>
      </c>
      <c r="H1214" s="421">
        <v>32850</v>
      </c>
      <c r="I1214" s="72">
        <v>0</v>
      </c>
      <c r="J1214" s="53"/>
    </row>
    <row r="1215" spans="1:10" s="10" customFormat="1" ht="102">
      <c r="A1215" s="179"/>
      <c r="B1215" s="262"/>
      <c r="C1215" s="71"/>
      <c r="D1215" s="227" t="s">
        <v>834</v>
      </c>
      <c r="E1215" s="30"/>
      <c r="F1215" s="123">
        <v>2015</v>
      </c>
      <c r="G1215" s="84" t="s">
        <v>2176</v>
      </c>
      <c r="H1215" s="421">
        <v>19900</v>
      </c>
      <c r="I1215" s="72">
        <v>0</v>
      </c>
      <c r="J1215" s="53"/>
    </row>
    <row r="1216" spans="1:10" s="10" customFormat="1" ht="102">
      <c r="A1216" s="179"/>
      <c r="B1216" s="262"/>
      <c r="C1216" s="71"/>
      <c r="D1216" s="227" t="s">
        <v>836</v>
      </c>
      <c r="E1216" s="30"/>
      <c r="F1216" s="123">
        <v>2015</v>
      </c>
      <c r="G1216" s="84" t="s">
        <v>2176</v>
      </c>
      <c r="H1216" s="421">
        <v>23105</v>
      </c>
      <c r="I1216" s="72">
        <v>0</v>
      </c>
      <c r="J1216" s="53"/>
    </row>
    <row r="1217" spans="1:10" s="10" customFormat="1" ht="102">
      <c r="A1217" s="179"/>
      <c r="B1217" s="262"/>
      <c r="C1217" s="71"/>
      <c r="D1217" s="227" t="s">
        <v>943</v>
      </c>
      <c r="E1217" s="30"/>
      <c r="F1217" s="123">
        <v>2015</v>
      </c>
      <c r="G1217" s="84" t="s">
        <v>2176</v>
      </c>
      <c r="H1217" s="421">
        <v>19990</v>
      </c>
      <c r="I1217" s="72">
        <v>0</v>
      </c>
      <c r="J1217" s="53"/>
    </row>
    <row r="1218" spans="1:10" s="10" customFormat="1" ht="102">
      <c r="A1218" s="179"/>
      <c r="B1218" s="262"/>
      <c r="C1218" s="71"/>
      <c r="D1218" s="227" t="s">
        <v>944</v>
      </c>
      <c r="E1218" s="30"/>
      <c r="F1218" s="123">
        <v>2015</v>
      </c>
      <c r="G1218" s="84" t="s">
        <v>2176</v>
      </c>
      <c r="H1218" s="421">
        <v>54990</v>
      </c>
      <c r="I1218" s="72">
        <v>22912.639999999999</v>
      </c>
      <c r="J1218" s="53"/>
    </row>
    <row r="1219" spans="1:10" s="10" customFormat="1" ht="102">
      <c r="A1219" s="179"/>
      <c r="B1219" s="262"/>
      <c r="C1219" s="71"/>
      <c r="D1219" s="227" t="s">
        <v>945</v>
      </c>
      <c r="E1219" s="30"/>
      <c r="F1219" s="123">
        <v>2015</v>
      </c>
      <c r="G1219" s="84" t="s">
        <v>2176</v>
      </c>
      <c r="H1219" s="421">
        <v>19490</v>
      </c>
      <c r="I1219" s="72">
        <v>0</v>
      </c>
      <c r="J1219" s="53"/>
    </row>
    <row r="1220" spans="1:10" s="10" customFormat="1" ht="102">
      <c r="A1220" s="179"/>
      <c r="B1220" s="262"/>
      <c r="C1220" s="71"/>
      <c r="D1220" s="227" t="s">
        <v>835</v>
      </c>
      <c r="E1220" s="30"/>
      <c r="F1220" s="123">
        <v>2016</v>
      </c>
      <c r="G1220" s="84" t="s">
        <v>2176</v>
      </c>
      <c r="H1220" s="421">
        <v>20300</v>
      </c>
      <c r="I1220" s="72">
        <v>0</v>
      </c>
      <c r="J1220" s="53"/>
    </row>
    <row r="1221" spans="1:10" s="10" customFormat="1" ht="102">
      <c r="A1221" s="179"/>
      <c r="B1221" s="262"/>
      <c r="C1221" s="71"/>
      <c r="D1221" s="227" t="s">
        <v>941</v>
      </c>
      <c r="E1221" s="30"/>
      <c r="F1221" s="123">
        <v>2016</v>
      </c>
      <c r="G1221" s="84" t="s">
        <v>2176</v>
      </c>
      <c r="H1221" s="421">
        <v>10800</v>
      </c>
      <c r="I1221" s="72">
        <v>0</v>
      </c>
      <c r="J1221" s="53"/>
    </row>
    <row r="1222" spans="1:10" s="10" customFormat="1" ht="102">
      <c r="A1222" s="179"/>
      <c r="B1222" s="262"/>
      <c r="C1222" s="71"/>
      <c r="D1222" s="227" t="s">
        <v>942</v>
      </c>
      <c r="E1222" s="30"/>
      <c r="F1222" s="123">
        <v>2016</v>
      </c>
      <c r="G1222" s="84" t="s">
        <v>2176</v>
      </c>
      <c r="H1222" s="421">
        <v>22275</v>
      </c>
      <c r="I1222" s="72">
        <v>0</v>
      </c>
      <c r="J1222" s="53"/>
    </row>
    <row r="1223" spans="1:10" s="10" customFormat="1" ht="102">
      <c r="A1223" s="179"/>
      <c r="B1223" s="262"/>
      <c r="C1223" s="71"/>
      <c r="D1223" s="227" t="s">
        <v>942</v>
      </c>
      <c r="E1223" s="30"/>
      <c r="F1223" s="123">
        <v>2016</v>
      </c>
      <c r="G1223" s="84" t="s">
        <v>2176</v>
      </c>
      <c r="H1223" s="421">
        <v>22275</v>
      </c>
      <c r="I1223" s="72">
        <v>0</v>
      </c>
      <c r="J1223" s="53"/>
    </row>
    <row r="1224" spans="1:10" s="10" customFormat="1" ht="102">
      <c r="A1224" s="179"/>
      <c r="B1224" s="262"/>
      <c r="C1224" s="71"/>
      <c r="D1224" s="227" t="s">
        <v>942</v>
      </c>
      <c r="E1224" s="30"/>
      <c r="F1224" s="123">
        <v>2016</v>
      </c>
      <c r="G1224" s="84" t="s">
        <v>2176</v>
      </c>
      <c r="H1224" s="421">
        <v>22275</v>
      </c>
      <c r="I1224" s="72">
        <v>0</v>
      </c>
      <c r="J1224" s="53"/>
    </row>
    <row r="1225" spans="1:10" s="10" customFormat="1" ht="102">
      <c r="A1225" s="179"/>
      <c r="B1225" s="262"/>
      <c r="C1225" s="71"/>
      <c r="D1225" s="227" t="s">
        <v>724</v>
      </c>
      <c r="E1225" s="30"/>
      <c r="F1225" s="123">
        <v>2016</v>
      </c>
      <c r="G1225" s="84" t="s">
        <v>2176</v>
      </c>
      <c r="H1225" s="421">
        <v>35520</v>
      </c>
      <c r="I1225" s="72">
        <v>0</v>
      </c>
      <c r="J1225" s="53"/>
    </row>
    <row r="1226" spans="1:10" s="10" customFormat="1" ht="102">
      <c r="A1226" s="179"/>
      <c r="B1226" s="262"/>
      <c r="C1226" s="71"/>
      <c r="D1226" s="227" t="s">
        <v>724</v>
      </c>
      <c r="E1226" s="30"/>
      <c r="F1226" s="123">
        <v>2016</v>
      </c>
      <c r="G1226" s="84" t="s">
        <v>2176</v>
      </c>
      <c r="H1226" s="421">
        <v>33033</v>
      </c>
      <c r="I1226" s="72">
        <v>0</v>
      </c>
      <c r="J1226" s="53"/>
    </row>
    <row r="1227" spans="1:10" s="10" customFormat="1" ht="102">
      <c r="A1227" s="179"/>
      <c r="B1227" s="262"/>
      <c r="C1227" s="71"/>
      <c r="D1227" s="227" t="s">
        <v>1064</v>
      </c>
      <c r="E1227" s="30"/>
      <c r="F1227" s="123">
        <v>2017</v>
      </c>
      <c r="G1227" s="84" t="s">
        <v>2176</v>
      </c>
      <c r="H1227" s="421">
        <v>15788</v>
      </c>
      <c r="I1227" s="72">
        <v>0</v>
      </c>
      <c r="J1227" s="53"/>
    </row>
    <row r="1228" spans="1:10" s="10" customFormat="1" ht="102">
      <c r="A1228" s="179"/>
      <c r="B1228" s="262"/>
      <c r="C1228" s="71"/>
      <c r="D1228" s="227" t="s">
        <v>866</v>
      </c>
      <c r="E1228" s="30"/>
      <c r="F1228" s="123"/>
      <c r="G1228" s="84" t="s">
        <v>2176</v>
      </c>
      <c r="H1228" s="421">
        <v>26442.16</v>
      </c>
      <c r="I1228" s="72">
        <v>0</v>
      </c>
      <c r="J1228" s="53"/>
    </row>
    <row r="1229" spans="1:10" s="10" customFormat="1" ht="102">
      <c r="A1229" s="179"/>
      <c r="B1229" s="262"/>
      <c r="C1229" s="71"/>
      <c r="D1229" s="227" t="s">
        <v>32</v>
      </c>
      <c r="E1229" s="30"/>
      <c r="F1229" s="123"/>
      <c r="G1229" s="84" t="s">
        <v>2176</v>
      </c>
      <c r="H1229" s="421">
        <v>22436</v>
      </c>
      <c r="I1229" s="72">
        <v>0</v>
      </c>
      <c r="J1229" s="53"/>
    </row>
    <row r="1230" spans="1:10" s="10" customFormat="1" ht="102">
      <c r="A1230" s="179"/>
      <c r="B1230" s="262"/>
      <c r="C1230" s="71"/>
      <c r="D1230" s="227" t="s">
        <v>32</v>
      </c>
      <c r="E1230" s="30"/>
      <c r="F1230" s="123"/>
      <c r="G1230" s="84" t="s">
        <v>2176</v>
      </c>
      <c r="H1230" s="421">
        <v>27200</v>
      </c>
      <c r="I1230" s="72">
        <v>0</v>
      </c>
      <c r="J1230" s="53"/>
    </row>
    <row r="1231" spans="1:10" s="10" customFormat="1" ht="102">
      <c r="A1231" s="179"/>
      <c r="B1231" s="262"/>
      <c r="C1231" s="71"/>
      <c r="D1231" s="227" t="s">
        <v>1208</v>
      </c>
      <c r="E1231" s="30"/>
      <c r="F1231" s="123"/>
      <c r="G1231" s="84" t="s">
        <v>2176</v>
      </c>
      <c r="H1231" s="421">
        <v>31195.37</v>
      </c>
      <c r="I1231" s="72">
        <v>0</v>
      </c>
      <c r="J1231" s="53"/>
    </row>
    <row r="1232" spans="1:10" s="10" customFormat="1" ht="102">
      <c r="A1232" s="179"/>
      <c r="B1232" s="262"/>
      <c r="C1232" s="71"/>
      <c r="D1232" s="227" t="s">
        <v>1208</v>
      </c>
      <c r="E1232" s="30"/>
      <c r="F1232" s="123"/>
      <c r="G1232" s="84" t="s">
        <v>2176</v>
      </c>
      <c r="H1232" s="421">
        <v>24040.69</v>
      </c>
      <c r="I1232" s="72">
        <v>0</v>
      </c>
      <c r="J1232" s="53"/>
    </row>
    <row r="1233" spans="1:10" s="10" customFormat="1" ht="102">
      <c r="A1233" s="179"/>
      <c r="B1233" s="262"/>
      <c r="C1233" s="71"/>
      <c r="D1233" s="227" t="s">
        <v>1209</v>
      </c>
      <c r="E1233" s="30"/>
      <c r="F1233" s="123"/>
      <c r="G1233" s="84" t="s">
        <v>2176</v>
      </c>
      <c r="H1233" s="421">
        <v>24992.02</v>
      </c>
      <c r="I1233" s="72">
        <v>0</v>
      </c>
      <c r="J1233" s="53"/>
    </row>
    <row r="1234" spans="1:10" s="10" customFormat="1" ht="102">
      <c r="A1234" s="179"/>
      <c r="B1234" s="262"/>
      <c r="C1234" s="71"/>
      <c r="D1234" s="227" t="s">
        <v>1210</v>
      </c>
      <c r="E1234" s="30"/>
      <c r="F1234" s="123"/>
      <c r="G1234" s="84" t="s">
        <v>2176</v>
      </c>
      <c r="H1234" s="421">
        <v>16136.64</v>
      </c>
      <c r="I1234" s="72">
        <v>0</v>
      </c>
      <c r="J1234" s="53"/>
    </row>
    <row r="1235" spans="1:10" s="10" customFormat="1" ht="102">
      <c r="A1235" s="179"/>
      <c r="B1235" s="262"/>
      <c r="C1235" s="71"/>
      <c r="D1235" s="227" t="s">
        <v>1211</v>
      </c>
      <c r="E1235" s="30"/>
      <c r="F1235" s="123"/>
      <c r="G1235" s="84" t="s">
        <v>2176</v>
      </c>
      <c r="H1235" s="421">
        <v>21989</v>
      </c>
      <c r="I1235" s="72">
        <v>0</v>
      </c>
      <c r="J1235" s="53"/>
    </row>
    <row r="1236" spans="1:10" s="10" customFormat="1" ht="102">
      <c r="A1236" s="179"/>
      <c r="B1236" s="262"/>
      <c r="C1236" s="71"/>
      <c r="D1236" s="227" t="s">
        <v>1212</v>
      </c>
      <c r="E1236" s="30"/>
      <c r="F1236" s="123"/>
      <c r="G1236" s="84" t="s">
        <v>2176</v>
      </c>
      <c r="H1236" s="421">
        <v>12099</v>
      </c>
      <c r="I1236" s="72">
        <v>0</v>
      </c>
      <c r="J1236" s="53"/>
    </row>
    <row r="1237" spans="1:10" s="10" customFormat="1" ht="24.75" customHeight="1">
      <c r="A1237" s="179"/>
      <c r="B1237" s="262"/>
      <c r="C1237" s="71"/>
      <c r="D1237" s="229" t="s">
        <v>1213</v>
      </c>
      <c r="E1237" s="30"/>
      <c r="F1237" s="123"/>
      <c r="G1237" s="84" t="s">
        <v>2176</v>
      </c>
      <c r="H1237" s="421">
        <v>25000</v>
      </c>
      <c r="I1237" s="72">
        <v>0</v>
      </c>
      <c r="J1237" s="53"/>
    </row>
    <row r="1238" spans="1:10" s="10" customFormat="1" ht="102">
      <c r="A1238" s="179"/>
      <c r="B1238" s="262"/>
      <c r="C1238" s="71"/>
      <c r="D1238" s="227" t="s">
        <v>1048</v>
      </c>
      <c r="E1238" s="30"/>
      <c r="F1238" s="123"/>
      <c r="G1238" s="84" t="s">
        <v>2176</v>
      </c>
      <c r="H1238" s="421">
        <v>27890</v>
      </c>
      <c r="I1238" s="72">
        <v>0</v>
      </c>
      <c r="J1238" s="53"/>
    </row>
    <row r="1239" spans="1:10" s="10" customFormat="1" ht="12.75">
      <c r="A1239" s="179"/>
      <c r="B1239" s="263" t="s">
        <v>3</v>
      </c>
      <c r="C1239" s="225"/>
      <c r="D1239" s="180"/>
      <c r="E1239" s="30"/>
      <c r="F1239" s="30"/>
      <c r="G1239" s="71"/>
      <c r="H1239" s="414">
        <f>SUM(H1125:H1238)</f>
        <v>5025438.34</v>
      </c>
      <c r="I1239" s="63">
        <f>SUM(I1125:I1238)</f>
        <v>850951.25999999989</v>
      </c>
      <c r="J1239" s="53"/>
    </row>
    <row r="1240" spans="1:10" s="10" customFormat="1" ht="102">
      <c r="A1240" s="192"/>
      <c r="B1240" s="263"/>
      <c r="C1240" s="225"/>
      <c r="D1240" s="180" t="s">
        <v>2642</v>
      </c>
      <c r="E1240" s="30"/>
      <c r="F1240" s="30">
        <v>2019</v>
      </c>
      <c r="G1240" s="84" t="s">
        <v>2176</v>
      </c>
      <c r="H1240" s="61">
        <v>13055</v>
      </c>
      <c r="I1240" s="11">
        <v>0</v>
      </c>
      <c r="J1240" s="53"/>
    </row>
    <row r="1241" spans="1:10" s="10" customFormat="1" ht="102">
      <c r="A1241" s="179"/>
      <c r="B1241" s="202"/>
      <c r="C1241" s="71"/>
      <c r="D1241" s="106" t="s">
        <v>1882</v>
      </c>
      <c r="E1241" s="71"/>
      <c r="F1241" s="38">
        <v>2019</v>
      </c>
      <c r="G1241" s="84" t="s">
        <v>2176</v>
      </c>
      <c r="H1241" s="422">
        <v>21499</v>
      </c>
      <c r="I1241" s="100">
        <v>0</v>
      </c>
      <c r="J1241" s="53"/>
    </row>
    <row r="1242" spans="1:10" s="10" customFormat="1" ht="102">
      <c r="A1242" s="179"/>
      <c r="B1242" s="262"/>
      <c r="C1242" s="71"/>
      <c r="D1242" s="261" t="s">
        <v>414</v>
      </c>
      <c r="E1242" s="30"/>
      <c r="F1242" s="30">
        <v>1992</v>
      </c>
      <c r="G1242" s="84" t="s">
        <v>2176</v>
      </c>
      <c r="H1242" s="522">
        <v>80422.75</v>
      </c>
      <c r="I1242" s="64">
        <v>0</v>
      </c>
      <c r="J1242" s="53"/>
    </row>
    <row r="1243" spans="1:10" s="10" customFormat="1" ht="102">
      <c r="A1243" s="179"/>
      <c r="B1243" s="262"/>
      <c r="C1243" s="71"/>
      <c r="D1243" s="261" t="s">
        <v>415</v>
      </c>
      <c r="E1243" s="30"/>
      <c r="F1243" s="30">
        <v>1993</v>
      </c>
      <c r="G1243" s="84" t="s">
        <v>2176</v>
      </c>
      <c r="H1243" s="419">
        <v>17329.150000000001</v>
      </c>
      <c r="I1243" s="19">
        <v>0</v>
      </c>
      <c r="J1243" s="53"/>
    </row>
    <row r="1244" spans="1:10" s="10" customFormat="1" ht="102">
      <c r="A1244" s="179"/>
      <c r="B1244" s="262"/>
      <c r="C1244" s="71"/>
      <c r="D1244" s="261" t="s">
        <v>35</v>
      </c>
      <c r="E1244" s="30"/>
      <c r="F1244" s="30">
        <v>2000</v>
      </c>
      <c r="G1244" s="84" t="s">
        <v>2176</v>
      </c>
      <c r="H1244" s="419">
        <v>23765.51</v>
      </c>
      <c r="I1244" s="19">
        <v>0</v>
      </c>
      <c r="J1244" s="53"/>
    </row>
    <row r="1245" spans="1:10" s="10" customFormat="1" ht="102">
      <c r="A1245" s="179"/>
      <c r="B1245" s="262"/>
      <c r="C1245" s="71"/>
      <c r="D1245" s="261" t="s">
        <v>416</v>
      </c>
      <c r="E1245" s="30"/>
      <c r="F1245" s="30">
        <v>2000</v>
      </c>
      <c r="G1245" s="84" t="s">
        <v>2176</v>
      </c>
      <c r="H1245" s="419">
        <v>15513.05</v>
      </c>
      <c r="I1245" s="19">
        <v>0</v>
      </c>
      <c r="J1245" s="53"/>
    </row>
    <row r="1246" spans="1:10" s="10" customFormat="1" ht="102">
      <c r="A1246" s="179"/>
      <c r="B1246" s="262"/>
      <c r="C1246" s="71"/>
      <c r="D1246" s="261" t="s">
        <v>417</v>
      </c>
      <c r="E1246" s="30"/>
      <c r="F1246" s="30">
        <v>2000</v>
      </c>
      <c r="G1246" s="84" t="s">
        <v>2176</v>
      </c>
      <c r="H1246" s="419">
        <v>46333.41</v>
      </c>
      <c r="I1246" s="19">
        <v>0</v>
      </c>
      <c r="J1246" s="53"/>
    </row>
    <row r="1247" spans="1:10" s="10" customFormat="1" ht="102">
      <c r="A1247" s="179"/>
      <c r="B1247" s="262"/>
      <c r="C1247" s="71"/>
      <c r="D1247" s="261" t="s">
        <v>418</v>
      </c>
      <c r="E1247" s="30"/>
      <c r="F1247" s="30">
        <v>2004</v>
      </c>
      <c r="G1247" s="84" t="s">
        <v>2176</v>
      </c>
      <c r="H1247" s="419">
        <v>12617.52</v>
      </c>
      <c r="I1247" s="19">
        <v>0</v>
      </c>
      <c r="J1247" s="53"/>
    </row>
    <row r="1248" spans="1:10" s="10" customFormat="1" ht="102">
      <c r="A1248" s="179"/>
      <c r="B1248" s="262"/>
      <c r="C1248" s="71"/>
      <c r="D1248" s="261" t="s">
        <v>418</v>
      </c>
      <c r="E1248" s="30"/>
      <c r="F1248" s="30">
        <v>2004</v>
      </c>
      <c r="G1248" s="84" t="s">
        <v>2176</v>
      </c>
      <c r="H1248" s="419">
        <v>12617.52</v>
      </c>
      <c r="I1248" s="19">
        <v>0</v>
      </c>
      <c r="J1248" s="53"/>
    </row>
    <row r="1249" spans="1:10" s="10" customFormat="1" ht="102">
      <c r="A1249" s="179"/>
      <c r="B1249" s="262"/>
      <c r="C1249" s="71"/>
      <c r="D1249" s="261" t="s">
        <v>416</v>
      </c>
      <c r="E1249" s="30"/>
      <c r="F1249" s="30">
        <v>2004</v>
      </c>
      <c r="G1249" s="84" t="s">
        <v>2176</v>
      </c>
      <c r="H1249" s="419">
        <v>17996.04</v>
      </c>
      <c r="I1249" s="19">
        <v>0</v>
      </c>
      <c r="J1249" s="53"/>
    </row>
    <row r="1250" spans="1:10" s="10" customFormat="1" ht="102">
      <c r="A1250" s="179"/>
      <c r="B1250" s="262"/>
      <c r="C1250" s="71"/>
      <c r="D1250" s="261" t="s">
        <v>419</v>
      </c>
      <c r="E1250" s="30"/>
      <c r="F1250" s="30">
        <v>1999</v>
      </c>
      <c r="G1250" s="84" t="s">
        <v>2176</v>
      </c>
      <c r="H1250" s="419">
        <v>19024.599999999999</v>
      </c>
      <c r="I1250" s="19">
        <v>0</v>
      </c>
      <c r="J1250" s="53"/>
    </row>
    <row r="1251" spans="1:10" s="10" customFormat="1" ht="102">
      <c r="A1251" s="179"/>
      <c r="B1251" s="263"/>
      <c r="C1251" s="71"/>
      <c r="D1251" s="225" t="s">
        <v>420</v>
      </c>
      <c r="E1251" s="30"/>
      <c r="F1251" s="30">
        <v>2008</v>
      </c>
      <c r="G1251" s="84" t="s">
        <v>2176</v>
      </c>
      <c r="H1251" s="514">
        <v>16320</v>
      </c>
      <c r="I1251" s="19">
        <v>0</v>
      </c>
      <c r="J1251" s="53"/>
    </row>
    <row r="1252" spans="1:10" s="10" customFormat="1" ht="102">
      <c r="A1252" s="179"/>
      <c r="B1252" s="263"/>
      <c r="C1252" s="71"/>
      <c r="D1252" s="484" t="s">
        <v>555</v>
      </c>
      <c r="E1252" s="30"/>
      <c r="F1252" s="30">
        <v>2011</v>
      </c>
      <c r="G1252" s="84" t="s">
        <v>2176</v>
      </c>
      <c r="H1252" s="514">
        <v>13900</v>
      </c>
      <c r="I1252" s="19">
        <v>0</v>
      </c>
      <c r="J1252" s="53"/>
    </row>
    <row r="1253" spans="1:10" s="10" customFormat="1" ht="102">
      <c r="A1253" s="179"/>
      <c r="B1253" s="263"/>
      <c r="C1253" s="71"/>
      <c r="D1253" s="484" t="s">
        <v>652</v>
      </c>
      <c r="E1253" s="30"/>
      <c r="F1253" s="30">
        <v>2012</v>
      </c>
      <c r="G1253" s="84" t="s">
        <v>2176</v>
      </c>
      <c r="H1253" s="514">
        <v>16732.5</v>
      </c>
      <c r="I1253" s="19">
        <v>0</v>
      </c>
      <c r="J1253" s="53"/>
    </row>
    <row r="1254" spans="1:10" s="10" customFormat="1" ht="102">
      <c r="A1254" s="179"/>
      <c r="B1254" s="263"/>
      <c r="C1254" s="71"/>
      <c r="D1254" s="484" t="s">
        <v>652</v>
      </c>
      <c r="E1254" s="30"/>
      <c r="F1254" s="30">
        <v>2012</v>
      </c>
      <c r="G1254" s="84" t="s">
        <v>2176</v>
      </c>
      <c r="H1254" s="514">
        <v>16732.5</v>
      </c>
      <c r="I1254" s="19">
        <v>0</v>
      </c>
      <c r="J1254" s="53"/>
    </row>
    <row r="1255" spans="1:10" s="10" customFormat="1" ht="102">
      <c r="A1255" s="179"/>
      <c r="B1255" s="263"/>
      <c r="C1255" s="71"/>
      <c r="D1255" s="484" t="s">
        <v>838</v>
      </c>
      <c r="E1255" s="30"/>
      <c r="F1255" s="30">
        <v>2014</v>
      </c>
      <c r="G1255" s="84" t="s">
        <v>2176</v>
      </c>
      <c r="H1255" s="514">
        <v>12105</v>
      </c>
      <c r="I1255" s="19">
        <v>0</v>
      </c>
      <c r="J1255" s="53"/>
    </row>
    <row r="1256" spans="1:10" s="10" customFormat="1" ht="102">
      <c r="A1256" s="179"/>
      <c r="B1256" s="263"/>
      <c r="C1256" s="71"/>
      <c r="D1256" s="484" t="s">
        <v>838</v>
      </c>
      <c r="E1256" s="30"/>
      <c r="F1256" s="30">
        <v>2014</v>
      </c>
      <c r="G1256" s="84" t="s">
        <v>2176</v>
      </c>
      <c r="H1256" s="514">
        <v>12105</v>
      </c>
      <c r="I1256" s="19">
        <v>0</v>
      </c>
      <c r="J1256" s="53"/>
    </row>
    <row r="1257" spans="1:10" s="10" customFormat="1" ht="102">
      <c r="A1257" s="179"/>
      <c r="B1257" s="263"/>
      <c r="C1257" s="71"/>
      <c r="D1257" s="484" t="s">
        <v>839</v>
      </c>
      <c r="E1257" s="30"/>
      <c r="F1257" s="30">
        <v>2014</v>
      </c>
      <c r="G1257" s="84" t="s">
        <v>2176</v>
      </c>
      <c r="H1257" s="514">
        <v>10179</v>
      </c>
      <c r="I1257" s="19">
        <v>0</v>
      </c>
      <c r="J1257" s="53"/>
    </row>
    <row r="1258" spans="1:10" s="10" customFormat="1" ht="102">
      <c r="A1258" s="179"/>
      <c r="B1258" s="263"/>
      <c r="C1258" s="71"/>
      <c r="D1258" s="484" t="s">
        <v>840</v>
      </c>
      <c r="E1258" s="30"/>
      <c r="F1258" s="30">
        <v>2014</v>
      </c>
      <c r="G1258" s="84" t="s">
        <v>2176</v>
      </c>
      <c r="H1258" s="514">
        <v>14310</v>
      </c>
      <c r="I1258" s="19">
        <v>0</v>
      </c>
      <c r="J1258" s="53"/>
    </row>
    <row r="1259" spans="1:10" s="10" customFormat="1" ht="102">
      <c r="A1259" s="179"/>
      <c r="B1259" s="263"/>
      <c r="C1259" s="71"/>
      <c r="D1259" s="484" t="s">
        <v>841</v>
      </c>
      <c r="E1259" s="30"/>
      <c r="F1259" s="30">
        <v>2015</v>
      </c>
      <c r="G1259" s="84" t="s">
        <v>2176</v>
      </c>
      <c r="H1259" s="514">
        <v>16750</v>
      </c>
      <c r="I1259" s="19">
        <v>0</v>
      </c>
      <c r="J1259" s="53"/>
    </row>
    <row r="1260" spans="1:10" s="10" customFormat="1" ht="102">
      <c r="A1260" s="179"/>
      <c r="B1260" s="108"/>
      <c r="C1260" s="71"/>
      <c r="D1260" s="74" t="s">
        <v>318</v>
      </c>
      <c r="E1260" s="30"/>
      <c r="F1260" s="30">
        <v>2016</v>
      </c>
      <c r="G1260" s="84" t="s">
        <v>2176</v>
      </c>
      <c r="H1260" s="514">
        <v>12499</v>
      </c>
      <c r="I1260" s="28">
        <v>0</v>
      </c>
      <c r="J1260" s="53"/>
    </row>
    <row r="1261" spans="1:10" s="10" customFormat="1" ht="102">
      <c r="A1261" s="179"/>
      <c r="B1261" s="108" t="s">
        <v>1059</v>
      </c>
      <c r="C1261" s="71"/>
      <c r="D1261" s="74" t="s">
        <v>1058</v>
      </c>
      <c r="E1261" s="30"/>
      <c r="F1261" s="30">
        <v>2017</v>
      </c>
      <c r="G1261" s="84" t="s">
        <v>2176</v>
      </c>
      <c r="H1261" s="514">
        <v>10499</v>
      </c>
      <c r="I1261" s="28">
        <v>0</v>
      </c>
      <c r="J1261" s="53"/>
    </row>
    <row r="1262" spans="1:10" s="10" customFormat="1" ht="102">
      <c r="A1262" s="179"/>
      <c r="B1262" s="262"/>
      <c r="C1262" s="71"/>
      <c r="D1262" s="227" t="s">
        <v>838</v>
      </c>
      <c r="E1262" s="30"/>
      <c r="F1262" s="123">
        <v>2017</v>
      </c>
      <c r="G1262" s="84" t="s">
        <v>2176</v>
      </c>
      <c r="H1262" s="421">
        <v>18134</v>
      </c>
      <c r="I1262" s="72">
        <v>0</v>
      </c>
      <c r="J1262" s="53"/>
    </row>
    <row r="1263" spans="1:10" s="10" customFormat="1" ht="102">
      <c r="A1263" s="179"/>
      <c r="B1263" s="262"/>
      <c r="C1263" s="71"/>
      <c r="D1263" s="227" t="s">
        <v>838</v>
      </c>
      <c r="E1263" s="30"/>
      <c r="F1263" s="123">
        <v>2017</v>
      </c>
      <c r="G1263" s="84" t="s">
        <v>2176</v>
      </c>
      <c r="H1263" s="421">
        <v>15292</v>
      </c>
      <c r="I1263" s="72">
        <v>0</v>
      </c>
      <c r="J1263" s="53"/>
    </row>
    <row r="1264" spans="1:10" s="10" customFormat="1" ht="102">
      <c r="A1264" s="179"/>
      <c r="B1264" s="262"/>
      <c r="C1264" s="71"/>
      <c r="D1264" s="227" t="s">
        <v>974</v>
      </c>
      <c r="E1264" s="30"/>
      <c r="F1264" s="123">
        <v>2017</v>
      </c>
      <c r="G1264" s="84" t="s">
        <v>2176</v>
      </c>
      <c r="H1264" s="421">
        <v>11840</v>
      </c>
      <c r="I1264" s="72">
        <v>0</v>
      </c>
      <c r="J1264" s="53"/>
    </row>
    <row r="1265" spans="1:10" s="10" customFormat="1" ht="102">
      <c r="A1265" s="179"/>
      <c r="B1265" s="262"/>
      <c r="C1265" s="71"/>
      <c r="D1265" s="227" t="s">
        <v>1060</v>
      </c>
      <c r="E1265" s="30"/>
      <c r="F1265" s="123">
        <v>2017</v>
      </c>
      <c r="G1265" s="84" t="s">
        <v>2176</v>
      </c>
      <c r="H1265" s="421">
        <v>23597</v>
      </c>
      <c r="I1265" s="72">
        <v>0</v>
      </c>
      <c r="J1265" s="53"/>
    </row>
    <row r="1266" spans="1:10" s="10" customFormat="1" ht="76.5" customHeight="1">
      <c r="A1266" s="179"/>
      <c r="B1266" s="262"/>
      <c r="C1266" s="71"/>
      <c r="D1266" s="229" t="s">
        <v>697</v>
      </c>
      <c r="E1266" s="30"/>
      <c r="F1266" s="123"/>
      <c r="G1266" s="84" t="s">
        <v>2176</v>
      </c>
      <c r="H1266" s="421">
        <v>29387</v>
      </c>
      <c r="I1266" s="72">
        <v>0</v>
      </c>
      <c r="J1266" s="53"/>
    </row>
    <row r="1267" spans="1:10" s="10" customFormat="1" ht="91.5" customHeight="1">
      <c r="A1267" s="179"/>
      <c r="B1267" s="262"/>
      <c r="C1267" s="71"/>
      <c r="D1267" s="229" t="s">
        <v>1214</v>
      </c>
      <c r="E1267" s="30"/>
      <c r="F1267" s="123"/>
      <c r="G1267" s="84" t="s">
        <v>2176</v>
      </c>
      <c r="H1267" s="421">
        <v>14850</v>
      </c>
      <c r="I1267" s="72">
        <v>0</v>
      </c>
      <c r="J1267" s="53"/>
    </row>
    <row r="1268" spans="1:10" s="10" customFormat="1" ht="78" customHeight="1">
      <c r="A1268" s="179"/>
      <c r="B1268" s="262"/>
      <c r="C1268" s="71"/>
      <c r="D1268" s="229" t="s">
        <v>1379</v>
      </c>
      <c r="E1268" s="30"/>
      <c r="F1268" s="123">
        <v>2018</v>
      </c>
      <c r="G1268" s="84" t="s">
        <v>2176</v>
      </c>
      <c r="H1268" s="421">
        <v>13802.88</v>
      </c>
      <c r="I1268" s="72">
        <v>0</v>
      </c>
      <c r="J1268" s="53"/>
    </row>
    <row r="1269" spans="1:10" s="10" customFormat="1" ht="105" customHeight="1">
      <c r="A1269" s="179"/>
      <c r="B1269" s="262"/>
      <c r="C1269" s="71"/>
      <c r="D1269" s="229" t="s">
        <v>1380</v>
      </c>
      <c r="E1269" s="30"/>
      <c r="F1269" s="123">
        <v>2018</v>
      </c>
      <c r="G1269" s="84" t="s">
        <v>2176</v>
      </c>
      <c r="H1269" s="421">
        <v>68954.080000000002</v>
      </c>
      <c r="I1269" s="72">
        <v>0</v>
      </c>
      <c r="J1269" s="53"/>
    </row>
    <row r="1270" spans="1:10" s="10" customFormat="1" ht="109.5" customHeight="1">
      <c r="A1270" s="179"/>
      <c r="B1270" s="262"/>
      <c r="C1270" s="71"/>
      <c r="D1270" s="229" t="s">
        <v>1381</v>
      </c>
      <c r="E1270" s="30"/>
      <c r="F1270" s="123">
        <v>2018</v>
      </c>
      <c r="G1270" s="84" t="s">
        <v>2176</v>
      </c>
      <c r="H1270" s="421">
        <v>12097.24</v>
      </c>
      <c r="I1270" s="72">
        <v>0</v>
      </c>
      <c r="J1270" s="53"/>
    </row>
    <row r="1271" spans="1:10" s="10" customFormat="1" ht="110.25" customHeight="1">
      <c r="A1271" s="179"/>
      <c r="B1271" s="262"/>
      <c r="C1271" s="71"/>
      <c r="D1271" s="229" t="s">
        <v>1382</v>
      </c>
      <c r="E1271" s="30"/>
      <c r="F1271" s="123">
        <v>2018</v>
      </c>
      <c r="G1271" s="84" t="s">
        <v>2176</v>
      </c>
      <c r="H1271" s="421">
        <v>10276.27</v>
      </c>
      <c r="I1271" s="72">
        <v>0</v>
      </c>
      <c r="J1271" s="53"/>
    </row>
    <row r="1272" spans="1:10" s="10" customFormat="1" ht="105.75" customHeight="1">
      <c r="A1272" s="179"/>
      <c r="B1272" s="262"/>
      <c r="C1272" s="71"/>
      <c r="D1272" s="229" t="s">
        <v>1383</v>
      </c>
      <c r="E1272" s="30"/>
      <c r="F1272" s="123">
        <v>2018</v>
      </c>
      <c r="G1272" s="84" t="s">
        <v>2176</v>
      </c>
      <c r="H1272" s="421">
        <v>10266.549999999999</v>
      </c>
      <c r="I1272" s="72">
        <v>0</v>
      </c>
      <c r="J1272" s="53"/>
    </row>
    <row r="1273" spans="1:10" s="10" customFormat="1" ht="76.5" customHeight="1">
      <c r="A1273" s="179"/>
      <c r="B1273" s="262"/>
      <c r="C1273" s="71"/>
      <c r="D1273" s="229" t="s">
        <v>1384</v>
      </c>
      <c r="E1273" s="30"/>
      <c r="F1273" s="123">
        <v>2018</v>
      </c>
      <c r="G1273" s="84" t="s">
        <v>2176</v>
      </c>
      <c r="H1273" s="421">
        <v>11620.91</v>
      </c>
      <c r="I1273" s="72">
        <v>0</v>
      </c>
      <c r="J1273" s="53"/>
    </row>
    <row r="1274" spans="1:10" s="10" customFormat="1" ht="12.75">
      <c r="A1274" s="179"/>
      <c r="B1274" s="108" t="s">
        <v>3</v>
      </c>
      <c r="C1274" s="225"/>
      <c r="D1274" s="180"/>
      <c r="E1274" s="30"/>
      <c r="F1274" s="30"/>
      <c r="G1274" s="519"/>
      <c r="H1274" s="211">
        <f>SUM(H1241:H1273)</f>
        <v>659368.4800000001</v>
      </c>
      <c r="I1274" s="12">
        <f>SUM(I1242:I1273)</f>
        <v>0</v>
      </c>
      <c r="J1274" s="53"/>
    </row>
    <row r="1275" spans="1:10" s="10" customFormat="1" ht="12.75">
      <c r="A1275" s="179"/>
      <c r="B1275" s="108"/>
      <c r="C1275" s="71"/>
      <c r="D1275" s="180"/>
      <c r="E1275" s="30"/>
      <c r="F1275" s="30"/>
      <c r="G1275" s="285"/>
      <c r="H1275" s="19"/>
      <c r="I1275" s="71"/>
      <c r="J1275" s="53"/>
    </row>
    <row r="1276" spans="1:10" s="10" customFormat="1" ht="12.75">
      <c r="A1276" s="285"/>
      <c r="B1276" s="144"/>
      <c r="C1276" s="180" t="s">
        <v>5</v>
      </c>
      <c r="D1276" s="71"/>
      <c r="E1276" s="71"/>
      <c r="F1276" s="71"/>
      <c r="G1276" s="285"/>
      <c r="H1276" s="71"/>
      <c r="I1276" s="71"/>
      <c r="J1276" s="53"/>
    </row>
    <row r="1277" spans="1:10" s="10" customFormat="1" ht="102">
      <c r="A1277" s="179"/>
      <c r="B1277" s="108"/>
      <c r="C1277" s="71"/>
      <c r="D1277" s="106" t="s">
        <v>1378</v>
      </c>
      <c r="E1277" s="30"/>
      <c r="F1277" s="30">
        <v>2018</v>
      </c>
      <c r="G1277" s="84" t="s">
        <v>2176</v>
      </c>
      <c r="H1277" s="419">
        <v>709178</v>
      </c>
      <c r="I1277" s="19">
        <v>543703.18000000005</v>
      </c>
      <c r="J1277" s="53"/>
    </row>
    <row r="1278" spans="1:10" s="10" customFormat="1" ht="102">
      <c r="A1278" s="179">
        <v>2438</v>
      </c>
      <c r="B1278" s="264"/>
      <c r="C1278" s="71"/>
      <c r="D1278" s="265" t="s">
        <v>556</v>
      </c>
      <c r="E1278" s="30"/>
      <c r="F1278" s="30"/>
      <c r="G1278" s="84" t="s">
        <v>2176</v>
      </c>
      <c r="H1278" s="419">
        <v>1568655.8</v>
      </c>
      <c r="I1278" s="19">
        <v>203273.47</v>
      </c>
      <c r="J1278" s="53"/>
    </row>
    <row r="1279" spans="1:10" s="10" customFormat="1" ht="102">
      <c r="A1279" s="179"/>
      <c r="B1279" s="202"/>
      <c r="C1279" s="71"/>
      <c r="D1279" s="106" t="s">
        <v>447</v>
      </c>
      <c r="E1279" s="71"/>
      <c r="F1279" s="38">
        <v>2016</v>
      </c>
      <c r="G1279" s="84" t="s">
        <v>2176</v>
      </c>
      <c r="H1279" s="422">
        <v>701260</v>
      </c>
      <c r="I1279" s="100">
        <v>315566.89</v>
      </c>
      <c r="J1279" s="53"/>
    </row>
    <row r="1280" spans="1:10" s="10" customFormat="1" ht="102">
      <c r="A1280" s="179"/>
      <c r="B1280" s="202"/>
      <c r="C1280" s="71"/>
      <c r="D1280" s="106" t="s">
        <v>1057</v>
      </c>
      <c r="E1280" s="71"/>
      <c r="F1280" s="38">
        <v>2017</v>
      </c>
      <c r="G1280" s="84" t="s">
        <v>2176</v>
      </c>
      <c r="H1280" s="422">
        <v>1300000</v>
      </c>
      <c r="I1280" s="100">
        <v>628333.23</v>
      </c>
      <c r="J1280" s="53"/>
    </row>
    <row r="1281" spans="1:13" s="10" customFormat="1" ht="102">
      <c r="A1281" s="179"/>
      <c r="B1281" s="202"/>
      <c r="C1281" s="71"/>
      <c r="D1281" s="106" t="s">
        <v>1378</v>
      </c>
      <c r="E1281" s="71"/>
      <c r="F1281" s="38">
        <v>2018</v>
      </c>
      <c r="G1281" s="84" t="s">
        <v>2176</v>
      </c>
      <c r="H1281" s="422">
        <v>697590</v>
      </c>
      <c r="I1281" s="100">
        <v>546445.5</v>
      </c>
      <c r="J1281" s="53"/>
    </row>
    <row r="1282" spans="1:13" s="10" customFormat="1" ht="12.75">
      <c r="A1282" s="179"/>
      <c r="B1282" s="108" t="s">
        <v>3</v>
      </c>
      <c r="C1282" s="180"/>
      <c r="D1282" s="180"/>
      <c r="E1282" s="30"/>
      <c r="F1282" s="30"/>
      <c r="G1282" s="71"/>
      <c r="H1282" s="211">
        <f>SUM(H1277:H1281)</f>
        <v>4976683.8</v>
      </c>
      <c r="I1282" s="12">
        <f>SUM(I1277:I1281)</f>
        <v>2237322.27</v>
      </c>
      <c r="J1282" s="53"/>
    </row>
    <row r="1283" spans="1:13" s="10" customFormat="1" ht="12.75">
      <c r="A1283" s="179"/>
      <c r="B1283" s="191" t="s">
        <v>748</v>
      </c>
      <c r="C1283" s="180"/>
      <c r="D1283" s="145"/>
      <c r="E1283" s="131"/>
      <c r="F1283" s="131"/>
      <c r="G1283" s="519"/>
      <c r="H1283" s="420">
        <f>H1282+H1274+H1239</f>
        <v>10661490.620000001</v>
      </c>
      <c r="I1283" s="12">
        <f>I1282+I1274+I1239</f>
        <v>3088273.53</v>
      </c>
      <c r="J1283" s="53"/>
    </row>
    <row r="1284" spans="1:13" s="10" customFormat="1" ht="12.75">
      <c r="A1284" s="179"/>
      <c r="B1284" s="71"/>
      <c r="C1284" s="71"/>
      <c r="D1284" s="71"/>
      <c r="E1284" s="71"/>
      <c r="F1284" s="71"/>
      <c r="G1284" s="285"/>
      <c r="H1284" s="210"/>
      <c r="I1284" s="71"/>
      <c r="J1284" s="53"/>
    </row>
    <row r="1285" spans="1:13" s="10" customFormat="1" ht="12.75">
      <c r="A1285" s="179"/>
      <c r="B1285" s="144"/>
      <c r="C1285" s="142" t="s">
        <v>2174</v>
      </c>
      <c r="D1285" s="180"/>
      <c r="E1285" s="19"/>
      <c r="F1285" s="19"/>
      <c r="G1285" s="285"/>
      <c r="H1285" s="19"/>
      <c r="I1285" s="71"/>
      <c r="J1285" s="53"/>
    </row>
    <row r="1286" spans="1:13" s="10" customFormat="1" ht="12.75">
      <c r="A1286" s="285"/>
      <c r="B1286" s="108"/>
      <c r="C1286" s="145" t="s">
        <v>422</v>
      </c>
      <c r="D1286" s="71"/>
      <c r="E1286" s="71"/>
      <c r="F1286" s="71"/>
      <c r="G1286" s="285"/>
      <c r="H1286" s="71"/>
      <c r="I1286" s="71"/>
      <c r="J1286" s="53"/>
    </row>
    <row r="1287" spans="1:13" s="10" customFormat="1" ht="51">
      <c r="A1287" s="285"/>
      <c r="B1287" s="108"/>
      <c r="C1287" s="145"/>
      <c r="D1287" s="52" t="s">
        <v>2724</v>
      </c>
      <c r="E1287" s="71"/>
      <c r="F1287" s="71"/>
      <c r="G1287" s="84" t="s">
        <v>2174</v>
      </c>
      <c r="H1287" s="411">
        <v>29990</v>
      </c>
      <c r="I1287" s="11">
        <v>29990</v>
      </c>
      <c r="J1287" s="53"/>
    </row>
    <row r="1288" spans="1:13" s="10" customFormat="1" ht="51">
      <c r="A1288" s="285"/>
      <c r="B1288" s="108"/>
      <c r="C1288" s="145"/>
      <c r="D1288" s="249" t="s">
        <v>2725</v>
      </c>
      <c r="E1288" s="71"/>
      <c r="F1288" s="71"/>
      <c r="G1288" s="84" t="s">
        <v>2174</v>
      </c>
      <c r="H1288" s="411">
        <v>23599</v>
      </c>
      <c r="I1288" s="11">
        <v>23599</v>
      </c>
      <c r="J1288" s="53"/>
    </row>
    <row r="1289" spans="1:13" s="10" customFormat="1" ht="51">
      <c r="A1289" s="285"/>
      <c r="B1289" s="108"/>
      <c r="C1289" s="145"/>
      <c r="D1289" s="249" t="s">
        <v>409</v>
      </c>
      <c r="E1289" s="71"/>
      <c r="F1289" s="71"/>
      <c r="G1289" s="84" t="s">
        <v>2174</v>
      </c>
      <c r="H1289" s="212">
        <v>21744.49</v>
      </c>
      <c r="I1289" s="484">
        <v>21744.49</v>
      </c>
      <c r="J1289" s="53"/>
      <c r="M1289" s="485"/>
    </row>
    <row r="1290" spans="1:13" s="10" customFormat="1" ht="51">
      <c r="A1290" s="285"/>
      <c r="B1290" s="108"/>
      <c r="C1290" s="145"/>
      <c r="D1290" s="52" t="s">
        <v>2727</v>
      </c>
      <c r="E1290" s="71"/>
      <c r="F1290" s="71"/>
      <c r="G1290" s="84" t="s">
        <v>2174</v>
      </c>
      <c r="H1290" s="411">
        <v>32284</v>
      </c>
      <c r="I1290" s="11">
        <v>32284</v>
      </c>
      <c r="J1290" s="53"/>
    </row>
    <row r="1291" spans="1:13" s="10" customFormat="1" ht="51">
      <c r="A1291" s="285"/>
      <c r="B1291" s="108"/>
      <c r="C1291" s="145"/>
      <c r="D1291" s="52" t="s">
        <v>2728</v>
      </c>
      <c r="E1291" s="71"/>
      <c r="F1291" s="71"/>
      <c r="G1291" s="84" t="s">
        <v>2174</v>
      </c>
      <c r="H1291" s="411">
        <v>18083</v>
      </c>
      <c r="I1291" s="11">
        <v>18083</v>
      </c>
      <c r="J1291" s="53"/>
    </row>
    <row r="1292" spans="1:13" s="10" customFormat="1" ht="51">
      <c r="A1292" s="285"/>
      <c r="B1292" s="108"/>
      <c r="C1292" s="145"/>
      <c r="D1292" s="52" t="s">
        <v>2729</v>
      </c>
      <c r="E1292" s="71"/>
      <c r="F1292" s="71"/>
      <c r="G1292" s="84" t="s">
        <v>2174</v>
      </c>
      <c r="H1292" s="411">
        <v>55680.34</v>
      </c>
      <c r="I1292" s="11">
        <v>55680.34</v>
      </c>
      <c r="J1292" s="53"/>
    </row>
    <row r="1293" spans="1:13" s="10" customFormat="1" ht="51">
      <c r="A1293" s="285"/>
      <c r="B1293" s="108"/>
      <c r="C1293" s="145"/>
      <c r="D1293" s="52" t="s">
        <v>2730</v>
      </c>
      <c r="E1293" s="71"/>
      <c r="F1293" s="71"/>
      <c r="G1293" s="84" t="s">
        <v>2174</v>
      </c>
      <c r="H1293" s="411">
        <v>30000</v>
      </c>
      <c r="I1293" s="11">
        <v>30000</v>
      </c>
      <c r="J1293" s="53"/>
    </row>
    <row r="1294" spans="1:13" s="10" customFormat="1" ht="51">
      <c r="A1294" s="285"/>
      <c r="B1294" s="108"/>
      <c r="C1294" s="145"/>
      <c r="D1294" s="52" t="s">
        <v>2731</v>
      </c>
      <c r="E1294" s="71"/>
      <c r="F1294" s="71"/>
      <c r="G1294" s="84" t="s">
        <v>2174</v>
      </c>
      <c r="H1294" s="411">
        <v>22900</v>
      </c>
      <c r="I1294" s="11">
        <v>22900</v>
      </c>
      <c r="J1294" s="53"/>
    </row>
    <row r="1295" spans="1:13" s="10" customFormat="1" ht="51">
      <c r="A1295" s="285"/>
      <c r="B1295" s="108"/>
      <c r="C1295" s="145"/>
      <c r="D1295" s="52" t="s">
        <v>2732</v>
      </c>
      <c r="E1295" s="71"/>
      <c r="F1295" s="71"/>
      <c r="G1295" s="84" t="s">
        <v>2174</v>
      </c>
      <c r="H1295" s="411">
        <v>24990</v>
      </c>
      <c r="I1295" s="11">
        <v>24990</v>
      </c>
      <c r="J1295" s="53"/>
    </row>
    <row r="1296" spans="1:13" s="10" customFormat="1" ht="51">
      <c r="A1296" s="285"/>
      <c r="B1296" s="108"/>
      <c r="C1296" s="145"/>
      <c r="D1296" s="52" t="s">
        <v>82</v>
      </c>
      <c r="E1296" s="71"/>
      <c r="F1296" s="71"/>
      <c r="G1296" s="84" t="s">
        <v>2174</v>
      </c>
      <c r="H1296" s="411">
        <v>30500</v>
      </c>
      <c r="I1296" s="11">
        <v>30500</v>
      </c>
      <c r="J1296" s="53"/>
    </row>
    <row r="1297" spans="1:10" s="10" customFormat="1" ht="51">
      <c r="A1297" s="285"/>
      <c r="B1297" s="108"/>
      <c r="C1297" s="145"/>
      <c r="D1297" s="52" t="s">
        <v>2733</v>
      </c>
      <c r="E1297" s="71"/>
      <c r="F1297" s="71"/>
      <c r="G1297" s="84" t="s">
        <v>2174</v>
      </c>
      <c r="H1297" s="411">
        <v>48260</v>
      </c>
      <c r="I1297" s="11">
        <v>48260</v>
      </c>
      <c r="J1297" s="53"/>
    </row>
    <row r="1298" spans="1:10" s="10" customFormat="1" ht="51">
      <c r="A1298" s="285"/>
      <c r="B1298" s="108"/>
      <c r="C1298" s="145"/>
      <c r="D1298" s="52" t="s">
        <v>2734</v>
      </c>
      <c r="E1298" s="71"/>
      <c r="F1298" s="71"/>
      <c r="G1298" s="84" t="s">
        <v>2174</v>
      </c>
      <c r="H1298" s="411">
        <v>31086</v>
      </c>
      <c r="I1298" s="11">
        <v>31086</v>
      </c>
      <c r="J1298" s="53"/>
    </row>
    <row r="1299" spans="1:10" s="10" customFormat="1" ht="51">
      <c r="A1299" s="179">
        <v>3</v>
      </c>
      <c r="B1299" s="189"/>
      <c r="C1299" s="71"/>
      <c r="D1299" s="52" t="s">
        <v>254</v>
      </c>
      <c r="E1299" s="38">
        <v>1</v>
      </c>
      <c r="F1299" s="24">
        <v>2007</v>
      </c>
      <c r="G1299" s="84" t="s">
        <v>2174</v>
      </c>
      <c r="H1299" s="415">
        <v>25447.200000000001</v>
      </c>
      <c r="I1299" s="85">
        <v>0</v>
      </c>
      <c r="J1299" s="53"/>
    </row>
    <row r="1300" spans="1:10" s="10" customFormat="1" ht="51">
      <c r="A1300" s="179">
        <v>5</v>
      </c>
      <c r="B1300" s="189"/>
      <c r="C1300" s="71"/>
      <c r="D1300" s="106" t="s">
        <v>1305</v>
      </c>
      <c r="E1300" s="30"/>
      <c r="F1300" s="30"/>
      <c r="G1300" s="84" t="s">
        <v>2174</v>
      </c>
      <c r="H1300" s="411">
        <v>13190</v>
      </c>
      <c r="I1300" s="11">
        <v>0</v>
      </c>
      <c r="J1300" s="53"/>
    </row>
    <row r="1301" spans="1:10" s="10" customFormat="1" ht="51">
      <c r="A1301" s="179">
        <v>6</v>
      </c>
      <c r="B1301" s="189"/>
      <c r="C1301" s="71"/>
      <c r="D1301" s="106" t="s">
        <v>1326</v>
      </c>
      <c r="E1301" s="30"/>
      <c r="F1301" s="30"/>
      <c r="G1301" s="84" t="s">
        <v>2174</v>
      </c>
      <c r="H1301" s="411">
        <v>16300</v>
      </c>
      <c r="I1301" s="11">
        <v>0</v>
      </c>
      <c r="J1301" s="53"/>
    </row>
    <row r="1302" spans="1:10" s="10" customFormat="1" ht="51">
      <c r="A1302" s="179">
        <v>9</v>
      </c>
      <c r="B1302" s="189"/>
      <c r="C1302" s="71"/>
      <c r="D1302" s="40" t="s">
        <v>1328</v>
      </c>
      <c r="E1302" s="30"/>
      <c r="F1302" s="30"/>
      <c r="G1302" s="84" t="s">
        <v>2174</v>
      </c>
      <c r="H1302" s="411">
        <v>25000</v>
      </c>
      <c r="I1302" s="11">
        <v>25000</v>
      </c>
      <c r="J1302" s="53"/>
    </row>
    <row r="1303" spans="1:10" s="10" customFormat="1" ht="51">
      <c r="A1303" s="179">
        <v>11</v>
      </c>
      <c r="B1303" s="189"/>
      <c r="C1303" s="71"/>
      <c r="D1303" s="40" t="s">
        <v>1329</v>
      </c>
      <c r="E1303" s="30"/>
      <c r="F1303" s="30"/>
      <c r="G1303" s="84" t="s">
        <v>2174</v>
      </c>
      <c r="H1303" s="411">
        <v>20000</v>
      </c>
      <c r="I1303" s="11">
        <v>20000</v>
      </c>
      <c r="J1303" s="53"/>
    </row>
    <row r="1304" spans="1:10" s="10" customFormat="1" ht="51">
      <c r="A1304" s="179">
        <v>13</v>
      </c>
      <c r="B1304" s="189"/>
      <c r="C1304" s="71"/>
      <c r="D1304" s="40" t="s">
        <v>1330</v>
      </c>
      <c r="E1304" s="30"/>
      <c r="F1304" s="30"/>
      <c r="G1304" s="84" t="s">
        <v>2174</v>
      </c>
      <c r="H1304" s="411">
        <v>27000</v>
      </c>
      <c r="I1304" s="11">
        <v>27000</v>
      </c>
      <c r="J1304" s="53"/>
    </row>
    <row r="1305" spans="1:10" s="10" customFormat="1" ht="51">
      <c r="A1305" s="179">
        <v>14</v>
      </c>
      <c r="B1305" s="189"/>
      <c r="C1305" s="71"/>
      <c r="D1305" s="106" t="s">
        <v>1331</v>
      </c>
      <c r="E1305" s="30"/>
      <c r="F1305" s="30"/>
      <c r="G1305" s="84" t="s">
        <v>2174</v>
      </c>
      <c r="H1305" s="411">
        <v>80000</v>
      </c>
      <c r="I1305" s="11">
        <v>80000</v>
      </c>
      <c r="J1305" s="53"/>
    </row>
    <row r="1306" spans="1:10" s="10" customFormat="1" ht="51">
      <c r="A1306" s="179">
        <v>15</v>
      </c>
      <c r="B1306" s="189"/>
      <c r="C1306" s="71"/>
      <c r="D1306" s="98" t="s">
        <v>1235</v>
      </c>
      <c r="E1306" s="38"/>
      <c r="F1306" s="38"/>
      <c r="G1306" s="84" t="s">
        <v>2174</v>
      </c>
      <c r="H1306" s="212">
        <v>985189.9</v>
      </c>
      <c r="I1306" s="484">
        <v>985189.9</v>
      </c>
      <c r="J1306" s="53"/>
    </row>
    <row r="1307" spans="1:10" s="10" customFormat="1" ht="51">
      <c r="A1307" s="179">
        <v>16</v>
      </c>
      <c r="B1307" s="189"/>
      <c r="C1307" s="71"/>
      <c r="D1307" s="98" t="s">
        <v>1236</v>
      </c>
      <c r="E1307" s="38"/>
      <c r="F1307" s="38"/>
      <c r="G1307" s="84" t="s">
        <v>2174</v>
      </c>
      <c r="H1307" s="411">
        <v>49500</v>
      </c>
      <c r="I1307" s="11">
        <v>49500</v>
      </c>
      <c r="J1307" s="53"/>
    </row>
    <row r="1308" spans="1:10" s="10" customFormat="1" ht="51">
      <c r="A1308" s="179">
        <v>17</v>
      </c>
      <c r="B1308" s="189"/>
      <c r="C1308" s="71"/>
      <c r="D1308" s="109" t="s">
        <v>1237</v>
      </c>
      <c r="E1308" s="38"/>
      <c r="F1308" s="38"/>
      <c r="G1308" s="84" t="s">
        <v>2174</v>
      </c>
      <c r="H1308" s="411">
        <v>24700</v>
      </c>
      <c r="I1308" s="11">
        <v>24700</v>
      </c>
      <c r="J1308" s="53"/>
    </row>
    <row r="1309" spans="1:10" s="10" customFormat="1" ht="51">
      <c r="A1309" s="179">
        <v>18</v>
      </c>
      <c r="B1309" s="189"/>
      <c r="C1309" s="71"/>
      <c r="D1309" s="40" t="s">
        <v>1205</v>
      </c>
      <c r="E1309" s="30"/>
      <c r="F1309" s="30"/>
      <c r="G1309" s="84" t="s">
        <v>2174</v>
      </c>
      <c r="H1309" s="411">
        <v>33490</v>
      </c>
      <c r="I1309" s="11">
        <v>33490</v>
      </c>
      <c r="J1309" s="53"/>
    </row>
    <row r="1310" spans="1:10" s="10" customFormat="1" ht="51">
      <c r="A1310" s="179">
        <v>19</v>
      </c>
      <c r="B1310" s="189"/>
      <c r="C1310" s="71"/>
      <c r="D1310" s="106" t="s">
        <v>1204</v>
      </c>
      <c r="E1310" s="30"/>
      <c r="F1310" s="30"/>
      <c r="G1310" s="84" t="s">
        <v>2174</v>
      </c>
      <c r="H1310" s="212">
        <v>25492.25</v>
      </c>
      <c r="I1310" s="484">
        <v>25492.25</v>
      </c>
      <c r="J1310" s="53"/>
    </row>
    <row r="1311" spans="1:10" s="10" customFormat="1" ht="51">
      <c r="A1311" s="179">
        <v>20</v>
      </c>
      <c r="B1311" s="189"/>
      <c r="C1311" s="71"/>
      <c r="D1311" s="106" t="s">
        <v>1203</v>
      </c>
      <c r="E1311" s="30"/>
      <c r="F1311" s="30"/>
      <c r="G1311" s="84" t="s">
        <v>2174</v>
      </c>
      <c r="H1311" s="411">
        <v>11525.5</v>
      </c>
      <c r="I1311" s="484">
        <v>11525.5</v>
      </c>
      <c r="J1311" s="53"/>
    </row>
    <row r="1312" spans="1:10" s="10" customFormat="1" ht="51">
      <c r="A1312" s="179">
        <v>21</v>
      </c>
      <c r="B1312" s="189"/>
      <c r="C1312" s="71"/>
      <c r="D1312" s="106" t="s">
        <v>1202</v>
      </c>
      <c r="E1312" s="30"/>
      <c r="F1312" s="30"/>
      <c r="G1312" s="84" t="s">
        <v>2174</v>
      </c>
      <c r="H1312" s="411">
        <v>43730.55</v>
      </c>
      <c r="I1312" s="11">
        <v>43730.55</v>
      </c>
      <c r="J1312" s="53"/>
    </row>
    <row r="1313" spans="1:10" s="10" customFormat="1" ht="51">
      <c r="A1313" s="179">
        <v>23</v>
      </c>
      <c r="B1313" s="189"/>
      <c r="C1313" s="71"/>
      <c r="D1313" s="106" t="s">
        <v>1201</v>
      </c>
      <c r="E1313" s="30"/>
      <c r="F1313" s="30"/>
      <c r="G1313" s="84" t="s">
        <v>2174</v>
      </c>
      <c r="H1313" s="411">
        <v>27387</v>
      </c>
      <c r="I1313" s="11">
        <v>0</v>
      </c>
      <c r="J1313" s="53"/>
    </row>
    <row r="1314" spans="1:10" s="10" customFormat="1" ht="51">
      <c r="A1314" s="179">
        <v>25</v>
      </c>
      <c r="B1314" s="189"/>
      <c r="C1314" s="71"/>
      <c r="D1314" s="106" t="s">
        <v>961</v>
      </c>
      <c r="E1314" s="30"/>
      <c r="F1314" s="30"/>
      <c r="G1314" s="84" t="s">
        <v>2174</v>
      </c>
      <c r="H1314" s="411">
        <v>15999</v>
      </c>
      <c r="I1314" s="11">
        <v>15999</v>
      </c>
      <c r="J1314" s="53"/>
    </row>
    <row r="1315" spans="1:10" s="10" customFormat="1" ht="51">
      <c r="A1315" s="179">
        <v>26</v>
      </c>
      <c r="B1315" s="189"/>
      <c r="C1315" s="71"/>
      <c r="D1315" s="106" t="s">
        <v>1195</v>
      </c>
      <c r="E1315" s="30"/>
      <c r="F1315" s="30"/>
      <c r="G1315" s="84" t="s">
        <v>2174</v>
      </c>
      <c r="H1315" s="411">
        <v>14999</v>
      </c>
      <c r="I1315" s="11">
        <v>14999</v>
      </c>
      <c r="J1315" s="53"/>
    </row>
    <row r="1316" spans="1:10" s="10" customFormat="1" ht="51">
      <c r="A1316" s="179">
        <v>27</v>
      </c>
      <c r="B1316" s="189"/>
      <c r="C1316" s="71"/>
      <c r="D1316" s="106" t="s">
        <v>37</v>
      </c>
      <c r="E1316" s="30">
        <v>11</v>
      </c>
      <c r="F1316" s="30"/>
      <c r="G1316" s="84" t="s">
        <v>2174</v>
      </c>
      <c r="H1316" s="411">
        <v>210100</v>
      </c>
      <c r="I1316" s="11">
        <v>210100</v>
      </c>
      <c r="J1316" s="53"/>
    </row>
    <row r="1317" spans="1:10" s="10" customFormat="1" ht="51">
      <c r="A1317" s="179">
        <v>28</v>
      </c>
      <c r="B1317" s="189"/>
      <c r="C1317" s="71"/>
      <c r="D1317" s="106" t="s">
        <v>727</v>
      </c>
      <c r="E1317" s="30">
        <v>11</v>
      </c>
      <c r="F1317" s="30"/>
      <c r="G1317" s="84" t="s">
        <v>2174</v>
      </c>
      <c r="H1317" s="411">
        <v>43285</v>
      </c>
      <c r="I1317" s="11">
        <v>43285</v>
      </c>
      <c r="J1317" s="53"/>
    </row>
    <row r="1318" spans="1:10" s="10" customFormat="1" ht="51">
      <c r="A1318" s="179">
        <v>29</v>
      </c>
      <c r="B1318" s="189"/>
      <c r="C1318" s="71"/>
      <c r="D1318" s="106" t="s">
        <v>543</v>
      </c>
      <c r="E1318" s="30"/>
      <c r="F1318" s="30"/>
      <c r="G1318" s="84" t="s">
        <v>2174</v>
      </c>
      <c r="H1318" s="411">
        <v>13092</v>
      </c>
      <c r="I1318" s="11">
        <v>13092</v>
      </c>
      <c r="J1318" s="53"/>
    </row>
    <row r="1319" spans="1:10" s="10" customFormat="1" ht="51">
      <c r="A1319" s="179">
        <v>32</v>
      </c>
      <c r="B1319" s="189"/>
      <c r="C1319" s="71"/>
      <c r="D1319" s="106" t="s">
        <v>728</v>
      </c>
      <c r="E1319" s="30"/>
      <c r="F1319" s="30"/>
      <c r="G1319" s="84" t="s">
        <v>2174</v>
      </c>
      <c r="H1319" s="411">
        <v>144488</v>
      </c>
      <c r="I1319" s="11">
        <v>144488</v>
      </c>
      <c r="J1319" s="53"/>
    </row>
    <row r="1320" spans="1:10" s="10" customFormat="1" ht="51">
      <c r="A1320" s="179">
        <v>33</v>
      </c>
      <c r="B1320" s="189"/>
      <c r="C1320" s="71"/>
      <c r="D1320" s="106" t="s">
        <v>433</v>
      </c>
      <c r="E1320" s="30"/>
      <c r="F1320" s="30">
        <v>2009</v>
      </c>
      <c r="G1320" s="84" t="s">
        <v>2174</v>
      </c>
      <c r="H1320" s="411">
        <v>124980</v>
      </c>
      <c r="I1320" s="11">
        <v>11902.8</v>
      </c>
      <c r="J1320" s="53"/>
    </row>
    <row r="1321" spans="1:10" s="10" customFormat="1" ht="51">
      <c r="A1321" s="179">
        <v>34</v>
      </c>
      <c r="B1321" s="189"/>
      <c r="C1321" s="71"/>
      <c r="D1321" s="106" t="s">
        <v>434</v>
      </c>
      <c r="E1321" s="79"/>
      <c r="F1321" s="38">
        <v>2001</v>
      </c>
      <c r="G1321" s="84" t="s">
        <v>2174</v>
      </c>
      <c r="H1321" s="411">
        <v>49900</v>
      </c>
      <c r="I1321" s="11">
        <v>2558.92</v>
      </c>
      <c r="J1321" s="53"/>
    </row>
    <row r="1322" spans="1:10" s="10" customFormat="1" ht="51">
      <c r="A1322" s="179">
        <v>35</v>
      </c>
      <c r="B1322" s="73"/>
      <c r="C1322" s="71"/>
      <c r="D1322" s="109" t="s">
        <v>435</v>
      </c>
      <c r="E1322" s="30"/>
      <c r="F1322" s="30">
        <v>2008</v>
      </c>
      <c r="G1322" s="84" t="s">
        <v>2174</v>
      </c>
      <c r="H1322" s="411">
        <v>190624</v>
      </c>
      <c r="I1322" s="11">
        <v>124223.44</v>
      </c>
      <c r="J1322" s="53"/>
    </row>
    <row r="1323" spans="1:10" s="10" customFormat="1" ht="51">
      <c r="A1323" s="179">
        <v>36</v>
      </c>
      <c r="B1323" s="73"/>
      <c r="C1323" s="71"/>
      <c r="D1323" s="225" t="s">
        <v>436</v>
      </c>
      <c r="E1323" s="79"/>
      <c r="F1323" s="149">
        <v>2005</v>
      </c>
      <c r="G1323" s="84" t="s">
        <v>2174</v>
      </c>
      <c r="H1323" s="523">
        <v>57310.400000000001</v>
      </c>
      <c r="I1323" s="103">
        <v>1021.6</v>
      </c>
      <c r="J1323" s="53"/>
    </row>
    <row r="1324" spans="1:10" s="10" customFormat="1" ht="51">
      <c r="A1324" s="179">
        <v>38</v>
      </c>
      <c r="B1324" s="202"/>
      <c r="C1324" s="71"/>
      <c r="D1324" s="74" t="s">
        <v>437</v>
      </c>
      <c r="E1324" s="79"/>
      <c r="F1324" s="38">
        <v>2006</v>
      </c>
      <c r="G1324" s="84" t="s">
        <v>2174</v>
      </c>
      <c r="H1324" s="411">
        <v>21000</v>
      </c>
      <c r="I1324" s="11">
        <v>6842.3</v>
      </c>
      <c r="J1324" s="53"/>
    </row>
    <row r="1325" spans="1:10" s="10" customFormat="1" ht="51">
      <c r="A1325" s="179">
        <v>39</v>
      </c>
      <c r="B1325" s="73"/>
      <c r="C1325" s="71"/>
      <c r="D1325" s="74" t="s">
        <v>32</v>
      </c>
      <c r="E1325" s="79"/>
      <c r="F1325" s="38">
        <v>2001</v>
      </c>
      <c r="G1325" s="84" t="s">
        <v>2174</v>
      </c>
      <c r="H1325" s="411">
        <v>23459.54</v>
      </c>
      <c r="I1325" s="11">
        <v>0</v>
      </c>
      <c r="J1325" s="53"/>
    </row>
    <row r="1326" spans="1:10" s="10" customFormat="1" ht="51">
      <c r="A1326" s="179">
        <v>40</v>
      </c>
      <c r="B1326" s="73"/>
      <c r="C1326" s="71"/>
      <c r="D1326" s="74" t="s">
        <v>438</v>
      </c>
      <c r="E1326" s="79"/>
      <c r="F1326" s="38"/>
      <c r="G1326" s="84" t="s">
        <v>2174</v>
      </c>
      <c r="H1326" s="411">
        <v>15063</v>
      </c>
      <c r="I1326" s="11">
        <v>0</v>
      </c>
      <c r="J1326" s="53"/>
    </row>
    <row r="1327" spans="1:10" s="10" customFormat="1" ht="51">
      <c r="A1327" s="179">
        <v>41</v>
      </c>
      <c r="B1327" s="73"/>
      <c r="C1327" s="71"/>
      <c r="D1327" s="74" t="s">
        <v>599</v>
      </c>
      <c r="E1327" s="79"/>
      <c r="F1327" s="38">
        <v>2011</v>
      </c>
      <c r="G1327" s="84" t="s">
        <v>2174</v>
      </c>
      <c r="H1327" s="411">
        <v>107370</v>
      </c>
      <c r="I1327" s="11">
        <v>107370</v>
      </c>
      <c r="J1327" s="53"/>
    </row>
    <row r="1328" spans="1:10" s="10" customFormat="1" ht="51">
      <c r="A1328" s="179">
        <v>42</v>
      </c>
      <c r="B1328" s="73"/>
      <c r="C1328" s="71"/>
      <c r="D1328" s="74" t="s">
        <v>602</v>
      </c>
      <c r="E1328" s="79"/>
      <c r="F1328" s="38"/>
      <c r="G1328" s="84" t="s">
        <v>2174</v>
      </c>
      <c r="H1328" s="411">
        <v>27700</v>
      </c>
      <c r="I1328" s="11">
        <v>27700</v>
      </c>
      <c r="J1328" s="53"/>
    </row>
    <row r="1329" spans="1:10" s="10" customFormat="1" ht="51">
      <c r="A1329" s="179">
        <v>43</v>
      </c>
      <c r="B1329" s="73"/>
      <c r="C1329" s="71"/>
      <c r="D1329" s="242" t="s">
        <v>600</v>
      </c>
      <c r="E1329" s="246"/>
      <c r="F1329" s="245">
        <v>2011</v>
      </c>
      <c r="G1329" s="84" t="s">
        <v>2174</v>
      </c>
      <c r="H1329" s="524">
        <v>15930</v>
      </c>
      <c r="I1329" s="72">
        <v>15930</v>
      </c>
      <c r="J1329" s="53"/>
    </row>
    <row r="1330" spans="1:10" s="10" customFormat="1" ht="51">
      <c r="A1330" s="179">
        <v>44</v>
      </c>
      <c r="B1330" s="73"/>
      <c r="C1330" s="71"/>
      <c r="D1330" s="242" t="s">
        <v>601</v>
      </c>
      <c r="E1330" s="246"/>
      <c r="F1330" s="245">
        <v>2011</v>
      </c>
      <c r="G1330" s="84" t="s">
        <v>2174</v>
      </c>
      <c r="H1330" s="524">
        <v>43500</v>
      </c>
      <c r="I1330" s="72">
        <v>43500</v>
      </c>
      <c r="J1330" s="53"/>
    </row>
    <row r="1331" spans="1:10" s="10" customFormat="1" ht="51">
      <c r="A1331" s="179">
        <v>45</v>
      </c>
      <c r="B1331" s="73"/>
      <c r="C1331" s="71"/>
      <c r="D1331" s="74" t="s">
        <v>439</v>
      </c>
      <c r="E1331" s="79"/>
      <c r="F1331" s="38"/>
      <c r="G1331" s="84" t="s">
        <v>2174</v>
      </c>
      <c r="H1331" s="411">
        <v>99600</v>
      </c>
      <c r="I1331" s="11">
        <v>47098.62</v>
      </c>
      <c r="J1331" s="53"/>
    </row>
    <row r="1332" spans="1:10" s="10" customFormat="1" ht="51">
      <c r="A1332" s="179">
        <v>46</v>
      </c>
      <c r="B1332" s="73"/>
      <c r="C1332" s="71"/>
      <c r="D1332" s="74" t="s">
        <v>440</v>
      </c>
      <c r="E1332" s="79"/>
      <c r="F1332" s="38"/>
      <c r="G1332" s="84" t="s">
        <v>2174</v>
      </c>
      <c r="H1332" s="411">
        <v>12600</v>
      </c>
      <c r="I1332" s="11">
        <v>7660.45</v>
      </c>
      <c r="J1332" s="53"/>
    </row>
    <row r="1333" spans="1:10" s="10" customFormat="1" ht="51">
      <c r="A1333" s="179">
        <v>47</v>
      </c>
      <c r="B1333" s="73"/>
      <c r="C1333" s="71"/>
      <c r="D1333" s="74" t="s">
        <v>441</v>
      </c>
      <c r="E1333" s="79"/>
      <c r="F1333" s="38">
        <v>2005</v>
      </c>
      <c r="G1333" s="84" t="s">
        <v>2174</v>
      </c>
      <c r="H1333" s="411">
        <v>57472</v>
      </c>
      <c r="I1333" s="11">
        <v>20633.95</v>
      </c>
      <c r="J1333" s="53"/>
    </row>
    <row r="1334" spans="1:10" s="10" customFormat="1" ht="51">
      <c r="A1334" s="179">
        <v>48</v>
      </c>
      <c r="B1334" s="73"/>
      <c r="C1334" s="71"/>
      <c r="D1334" s="74" t="s">
        <v>442</v>
      </c>
      <c r="E1334" s="79"/>
      <c r="F1334" s="38">
        <v>1987</v>
      </c>
      <c r="G1334" s="84" t="s">
        <v>2174</v>
      </c>
      <c r="H1334" s="411">
        <v>30603.81</v>
      </c>
      <c r="I1334" s="11">
        <v>7228.21</v>
      </c>
      <c r="J1334" s="53"/>
    </row>
    <row r="1335" spans="1:10" s="10" customFormat="1" ht="51">
      <c r="A1335" s="179">
        <v>49</v>
      </c>
      <c r="B1335" s="73"/>
      <c r="C1335" s="71"/>
      <c r="D1335" s="74" t="s">
        <v>443</v>
      </c>
      <c r="E1335" s="79"/>
      <c r="F1335" s="38">
        <v>2005</v>
      </c>
      <c r="G1335" s="84" t="s">
        <v>2174</v>
      </c>
      <c r="H1335" s="411">
        <v>16000</v>
      </c>
      <c r="I1335" s="11">
        <v>8166.57</v>
      </c>
      <c r="J1335" s="53"/>
    </row>
    <row r="1336" spans="1:10" s="10" customFormat="1" ht="51">
      <c r="A1336" s="179">
        <v>50</v>
      </c>
      <c r="B1336" s="73"/>
      <c r="C1336" s="71"/>
      <c r="D1336" s="74" t="s">
        <v>444</v>
      </c>
      <c r="E1336" s="79"/>
      <c r="F1336" s="38">
        <v>2005</v>
      </c>
      <c r="G1336" s="84" t="s">
        <v>2174</v>
      </c>
      <c r="H1336" s="411">
        <v>79547</v>
      </c>
      <c r="I1336" s="11">
        <v>13276.3</v>
      </c>
      <c r="J1336" s="53"/>
    </row>
    <row r="1337" spans="1:10" s="10" customFormat="1" ht="51">
      <c r="A1337" s="179">
        <v>51</v>
      </c>
      <c r="B1337" s="73"/>
      <c r="C1337" s="71"/>
      <c r="D1337" s="74" t="s">
        <v>445</v>
      </c>
      <c r="E1337" s="79"/>
      <c r="F1337" s="38">
        <v>1981</v>
      </c>
      <c r="G1337" s="84" t="s">
        <v>2174</v>
      </c>
      <c r="H1337" s="411">
        <v>32214</v>
      </c>
      <c r="I1337" s="11">
        <v>15233.25</v>
      </c>
      <c r="J1337" s="53"/>
    </row>
    <row r="1338" spans="1:10" s="10" customFormat="1" ht="51">
      <c r="A1338" s="179">
        <v>52</v>
      </c>
      <c r="B1338" s="73"/>
      <c r="C1338" s="71"/>
      <c r="D1338" s="74" t="s">
        <v>212</v>
      </c>
      <c r="E1338" s="79"/>
      <c r="F1338" s="38">
        <v>1981</v>
      </c>
      <c r="G1338" s="84" t="s">
        <v>2174</v>
      </c>
      <c r="H1338" s="411">
        <v>21058.65</v>
      </c>
      <c r="I1338" s="11">
        <v>0</v>
      </c>
      <c r="J1338" s="53"/>
    </row>
    <row r="1339" spans="1:10" s="10" customFormat="1" ht="51">
      <c r="A1339" s="179">
        <v>58</v>
      </c>
      <c r="B1339" s="73"/>
      <c r="C1339" s="71"/>
      <c r="D1339" s="74" t="s">
        <v>597</v>
      </c>
      <c r="E1339" s="79"/>
      <c r="F1339" s="38"/>
      <c r="G1339" s="84" t="s">
        <v>2174</v>
      </c>
      <c r="H1339" s="411">
        <v>31719.08</v>
      </c>
      <c r="I1339" s="11">
        <v>8307.26</v>
      </c>
      <c r="J1339" s="53"/>
    </row>
    <row r="1340" spans="1:10" s="10" customFormat="1" ht="51">
      <c r="A1340" s="179">
        <v>59</v>
      </c>
      <c r="B1340" s="73"/>
      <c r="C1340" s="71"/>
      <c r="D1340" s="74" t="s">
        <v>598</v>
      </c>
      <c r="E1340" s="79"/>
      <c r="F1340" s="38"/>
      <c r="G1340" s="84" t="s">
        <v>2174</v>
      </c>
      <c r="H1340" s="411">
        <v>23825.37</v>
      </c>
      <c r="I1340" s="11">
        <v>4424.49</v>
      </c>
      <c r="J1340" s="53"/>
    </row>
    <row r="1341" spans="1:10" s="10" customFormat="1" ht="51">
      <c r="A1341" s="179">
        <v>60</v>
      </c>
      <c r="B1341" s="226"/>
      <c r="C1341" s="71"/>
      <c r="D1341" s="74" t="s">
        <v>844</v>
      </c>
      <c r="E1341" s="30"/>
      <c r="F1341" s="30"/>
      <c r="G1341" s="84" t="s">
        <v>2174</v>
      </c>
      <c r="H1341" s="514">
        <v>77870</v>
      </c>
      <c r="I1341" s="28">
        <v>77870</v>
      </c>
      <c r="J1341" s="53"/>
    </row>
    <row r="1342" spans="1:10" s="10" customFormat="1" ht="51">
      <c r="A1342" s="179">
        <v>61</v>
      </c>
      <c r="B1342" s="226"/>
      <c r="C1342" s="71"/>
      <c r="D1342" s="74" t="s">
        <v>844</v>
      </c>
      <c r="E1342" s="30"/>
      <c r="F1342" s="30"/>
      <c r="G1342" s="84" t="s">
        <v>2174</v>
      </c>
      <c r="H1342" s="514">
        <v>77870</v>
      </c>
      <c r="I1342" s="28">
        <v>77870</v>
      </c>
      <c r="J1342" s="53"/>
    </row>
    <row r="1343" spans="1:10" s="10" customFormat="1" ht="51">
      <c r="A1343" s="179">
        <v>62</v>
      </c>
      <c r="B1343" s="226"/>
      <c r="C1343" s="71"/>
      <c r="D1343" s="74" t="s">
        <v>844</v>
      </c>
      <c r="E1343" s="30"/>
      <c r="F1343" s="30"/>
      <c r="G1343" s="84" t="s">
        <v>2174</v>
      </c>
      <c r="H1343" s="514">
        <v>77870</v>
      </c>
      <c r="I1343" s="28">
        <v>77870</v>
      </c>
      <c r="J1343" s="53"/>
    </row>
    <row r="1344" spans="1:10" s="10" customFormat="1" ht="51">
      <c r="A1344" s="179">
        <v>72</v>
      </c>
      <c r="B1344" s="108"/>
      <c r="C1344" s="71"/>
      <c r="D1344" s="74" t="s">
        <v>1051</v>
      </c>
      <c r="E1344" s="30"/>
      <c r="F1344" s="30"/>
      <c r="G1344" s="84" t="s">
        <v>2174</v>
      </c>
      <c r="H1344" s="525">
        <v>355000</v>
      </c>
      <c r="I1344" s="146">
        <v>355000</v>
      </c>
      <c r="J1344" s="53"/>
    </row>
    <row r="1345" spans="1:10" s="10" customFormat="1" ht="51">
      <c r="A1345" s="179">
        <v>73</v>
      </c>
      <c r="B1345" s="108"/>
      <c r="C1345" s="71"/>
      <c r="D1345" s="74" t="s">
        <v>950</v>
      </c>
      <c r="E1345" s="30"/>
      <c r="F1345" s="30"/>
      <c r="G1345" s="84" t="s">
        <v>2174</v>
      </c>
      <c r="H1345" s="525">
        <v>25740</v>
      </c>
      <c r="I1345" s="146">
        <v>25740</v>
      </c>
      <c r="J1345" s="53"/>
    </row>
    <row r="1346" spans="1:10" s="10" customFormat="1" ht="51">
      <c r="A1346" s="179">
        <v>75</v>
      </c>
      <c r="B1346" s="108"/>
      <c r="C1346" s="71"/>
      <c r="D1346" s="74" t="s">
        <v>951</v>
      </c>
      <c r="E1346" s="30"/>
      <c r="F1346" s="30"/>
      <c r="G1346" s="84" t="s">
        <v>2174</v>
      </c>
      <c r="H1346" s="525">
        <v>98727</v>
      </c>
      <c r="I1346" s="146">
        <v>98727</v>
      </c>
      <c r="J1346" s="53"/>
    </row>
    <row r="1347" spans="1:10" s="10" customFormat="1" ht="51">
      <c r="A1347" s="179">
        <v>78</v>
      </c>
      <c r="B1347" s="108"/>
      <c r="C1347" s="71"/>
      <c r="D1347" s="74" t="s">
        <v>952</v>
      </c>
      <c r="E1347" s="30"/>
      <c r="F1347" s="30"/>
      <c r="G1347" s="84" t="s">
        <v>2174</v>
      </c>
      <c r="H1347" s="525">
        <v>13020</v>
      </c>
      <c r="I1347" s="146">
        <v>13020</v>
      </c>
      <c r="J1347" s="53"/>
    </row>
    <row r="1348" spans="1:10" s="10" customFormat="1" ht="51">
      <c r="A1348" s="179">
        <v>79</v>
      </c>
      <c r="B1348" s="108"/>
      <c r="C1348" s="71"/>
      <c r="D1348" s="74" t="s">
        <v>953</v>
      </c>
      <c r="E1348" s="30"/>
      <c r="F1348" s="30"/>
      <c r="G1348" s="84" t="s">
        <v>2174</v>
      </c>
      <c r="H1348" s="525">
        <v>10220</v>
      </c>
      <c r="I1348" s="146">
        <v>10220</v>
      </c>
      <c r="J1348" s="53"/>
    </row>
    <row r="1349" spans="1:10" s="10" customFormat="1" ht="51">
      <c r="A1349" s="179">
        <v>80</v>
      </c>
      <c r="B1349" s="108"/>
      <c r="C1349" s="71"/>
      <c r="D1349" s="74" t="s">
        <v>954</v>
      </c>
      <c r="E1349" s="30"/>
      <c r="F1349" s="30"/>
      <c r="G1349" s="84" t="s">
        <v>2174</v>
      </c>
      <c r="H1349" s="525">
        <v>15000</v>
      </c>
      <c r="I1349" s="146">
        <v>15000</v>
      </c>
      <c r="J1349" s="53"/>
    </row>
    <row r="1350" spans="1:10" s="10" customFormat="1" ht="51">
      <c r="A1350" s="179">
        <v>81</v>
      </c>
      <c r="B1350" s="108"/>
      <c r="C1350" s="71"/>
      <c r="D1350" s="74" t="s">
        <v>954</v>
      </c>
      <c r="E1350" s="30"/>
      <c r="F1350" s="30"/>
      <c r="G1350" s="84" t="s">
        <v>2174</v>
      </c>
      <c r="H1350" s="525">
        <v>15000</v>
      </c>
      <c r="I1350" s="146">
        <v>15000</v>
      </c>
      <c r="J1350" s="53"/>
    </row>
    <row r="1351" spans="1:10" s="10" customFormat="1" ht="51">
      <c r="A1351" s="179">
        <v>82</v>
      </c>
      <c r="B1351" s="108"/>
      <c r="C1351" s="71"/>
      <c r="D1351" s="74" t="s">
        <v>955</v>
      </c>
      <c r="E1351" s="30"/>
      <c r="F1351" s="30"/>
      <c r="G1351" s="84" t="s">
        <v>2174</v>
      </c>
      <c r="H1351" s="525">
        <v>41123</v>
      </c>
      <c r="I1351" s="146">
        <v>41123</v>
      </c>
      <c r="J1351" s="53"/>
    </row>
    <row r="1352" spans="1:10" s="10" customFormat="1" ht="51">
      <c r="A1352" s="179">
        <v>87</v>
      </c>
      <c r="B1352" s="108"/>
      <c r="C1352" s="71"/>
      <c r="D1352" s="74" t="s">
        <v>956</v>
      </c>
      <c r="E1352" s="30"/>
      <c r="F1352" s="30"/>
      <c r="G1352" s="84" t="s">
        <v>2174</v>
      </c>
      <c r="H1352" s="525">
        <v>21990</v>
      </c>
      <c r="I1352" s="146">
        <v>21990</v>
      </c>
      <c r="J1352" s="53"/>
    </row>
    <row r="1353" spans="1:10" s="10" customFormat="1" ht="51">
      <c r="A1353" s="179">
        <v>90</v>
      </c>
      <c r="B1353" s="108"/>
      <c r="C1353" s="71"/>
      <c r="D1353" s="74" t="s">
        <v>1327</v>
      </c>
      <c r="E1353" s="30"/>
      <c r="F1353" s="30"/>
      <c r="G1353" s="84" t="s">
        <v>2174</v>
      </c>
      <c r="H1353" s="525">
        <v>48000</v>
      </c>
      <c r="I1353" s="146">
        <v>48000</v>
      </c>
      <c r="J1353" s="53"/>
    </row>
    <row r="1354" spans="1:10" s="10" customFormat="1" ht="51">
      <c r="A1354" s="179">
        <v>91</v>
      </c>
      <c r="B1354" s="108"/>
      <c r="C1354" s="71"/>
      <c r="D1354" s="74" t="s">
        <v>1072</v>
      </c>
      <c r="E1354" s="30"/>
      <c r="F1354" s="30"/>
      <c r="G1354" s="84" t="s">
        <v>2174</v>
      </c>
      <c r="H1354" s="525">
        <v>12990</v>
      </c>
      <c r="I1354" s="146">
        <v>12990</v>
      </c>
      <c r="J1354" s="53"/>
    </row>
    <row r="1355" spans="1:10" s="10" customFormat="1" ht="51">
      <c r="A1355" s="179">
        <v>92</v>
      </c>
      <c r="B1355" s="108"/>
      <c r="C1355" s="71"/>
      <c r="D1355" s="74" t="s">
        <v>1073</v>
      </c>
      <c r="E1355" s="30"/>
      <c r="F1355" s="30"/>
      <c r="G1355" s="84" t="s">
        <v>2174</v>
      </c>
      <c r="H1355" s="525">
        <v>31390</v>
      </c>
      <c r="I1355" s="146">
        <v>31390</v>
      </c>
      <c r="J1355" s="53"/>
    </row>
    <row r="1356" spans="1:10" s="10" customFormat="1" ht="51">
      <c r="A1356" s="179">
        <v>93</v>
      </c>
      <c r="B1356" s="108"/>
      <c r="C1356" s="71"/>
      <c r="D1356" s="74" t="s">
        <v>1074</v>
      </c>
      <c r="E1356" s="30"/>
      <c r="F1356" s="30"/>
      <c r="G1356" s="84" t="s">
        <v>2174</v>
      </c>
      <c r="H1356" s="525">
        <v>35000</v>
      </c>
      <c r="I1356" s="146">
        <v>35000</v>
      </c>
      <c r="J1356" s="53"/>
    </row>
    <row r="1357" spans="1:10" s="10" customFormat="1" ht="51">
      <c r="A1357" s="179">
        <v>94</v>
      </c>
      <c r="B1357" s="108"/>
      <c r="C1357" s="71"/>
      <c r="D1357" s="74" t="s">
        <v>1075</v>
      </c>
      <c r="E1357" s="30"/>
      <c r="F1357" s="30"/>
      <c r="G1357" s="84" t="s">
        <v>2174</v>
      </c>
      <c r="H1357" s="525">
        <v>40000</v>
      </c>
      <c r="I1357" s="146">
        <v>40000</v>
      </c>
      <c r="J1357" s="53"/>
    </row>
    <row r="1358" spans="1:10" s="10" customFormat="1" ht="51">
      <c r="A1358" s="179">
        <v>95</v>
      </c>
      <c r="B1358" s="108"/>
      <c r="C1358" s="71"/>
      <c r="D1358" s="74" t="s">
        <v>1076</v>
      </c>
      <c r="E1358" s="30"/>
      <c r="F1358" s="30"/>
      <c r="G1358" s="84" t="s">
        <v>2174</v>
      </c>
      <c r="H1358" s="525">
        <v>29150</v>
      </c>
      <c r="I1358" s="146">
        <v>29150</v>
      </c>
      <c r="J1358" s="53"/>
    </row>
    <row r="1359" spans="1:10" s="10" customFormat="1" ht="51">
      <c r="A1359" s="179">
        <v>96</v>
      </c>
      <c r="B1359" s="108"/>
      <c r="C1359" s="71"/>
      <c r="D1359" s="74" t="s">
        <v>1077</v>
      </c>
      <c r="E1359" s="30"/>
      <c r="F1359" s="30"/>
      <c r="G1359" s="84" t="s">
        <v>2174</v>
      </c>
      <c r="H1359" s="525">
        <v>39500</v>
      </c>
      <c r="I1359" s="146">
        <v>39500</v>
      </c>
      <c r="J1359" s="53"/>
    </row>
    <row r="1360" spans="1:10" s="10" customFormat="1" ht="51">
      <c r="A1360" s="179">
        <v>97</v>
      </c>
      <c r="B1360" s="108"/>
      <c r="C1360" s="71"/>
      <c r="D1360" s="74" t="s">
        <v>802</v>
      </c>
      <c r="E1360" s="30"/>
      <c r="F1360" s="30"/>
      <c r="G1360" s="84" t="s">
        <v>2174</v>
      </c>
      <c r="H1360" s="525">
        <v>15000</v>
      </c>
      <c r="I1360" s="146">
        <v>15000</v>
      </c>
      <c r="J1360" s="53"/>
    </row>
    <row r="1361" spans="1:10" s="10" customFormat="1" ht="51">
      <c r="A1361" s="179">
        <v>98</v>
      </c>
      <c r="B1361" s="108"/>
      <c r="C1361" s="71"/>
      <c r="D1361" s="74" t="s">
        <v>1078</v>
      </c>
      <c r="E1361" s="30"/>
      <c r="F1361" s="30"/>
      <c r="G1361" s="84" t="s">
        <v>2174</v>
      </c>
      <c r="H1361" s="525">
        <v>57000</v>
      </c>
      <c r="I1361" s="146">
        <v>57000</v>
      </c>
      <c r="J1361" s="53"/>
    </row>
    <row r="1362" spans="1:10" s="10" customFormat="1" ht="51">
      <c r="A1362" s="179">
        <v>99</v>
      </c>
      <c r="B1362" s="108"/>
      <c r="C1362" s="71"/>
      <c r="D1362" s="74" t="s">
        <v>958</v>
      </c>
      <c r="E1362" s="30"/>
      <c r="F1362" s="30"/>
      <c r="G1362" s="84" t="s">
        <v>2174</v>
      </c>
      <c r="H1362" s="525">
        <v>14550</v>
      </c>
      <c r="I1362" s="146">
        <v>14550</v>
      </c>
      <c r="J1362" s="53"/>
    </row>
    <row r="1363" spans="1:10" s="10" customFormat="1" ht="51">
      <c r="A1363" s="179">
        <v>102</v>
      </c>
      <c r="B1363" s="108"/>
      <c r="C1363" s="71"/>
      <c r="D1363" s="74" t="s">
        <v>959</v>
      </c>
      <c r="E1363" s="30"/>
      <c r="F1363" s="30"/>
      <c r="G1363" s="84" t="s">
        <v>2174</v>
      </c>
      <c r="H1363" s="525">
        <v>18900</v>
      </c>
      <c r="I1363" s="146">
        <v>18900</v>
      </c>
      <c r="J1363" s="53"/>
    </row>
    <row r="1364" spans="1:10" s="10" customFormat="1" ht="51">
      <c r="A1364" s="179">
        <v>103</v>
      </c>
      <c r="B1364" s="108"/>
      <c r="C1364" s="71"/>
      <c r="D1364" s="74" t="s">
        <v>960</v>
      </c>
      <c r="E1364" s="30">
        <v>2</v>
      </c>
      <c r="F1364" s="30"/>
      <c r="G1364" s="84" t="s">
        <v>2174</v>
      </c>
      <c r="H1364" s="525">
        <v>30000</v>
      </c>
      <c r="I1364" s="146">
        <v>30000</v>
      </c>
      <c r="J1364" s="53"/>
    </row>
    <row r="1365" spans="1:10" s="10" customFormat="1" ht="51">
      <c r="A1365" s="179">
        <v>109</v>
      </c>
      <c r="B1365" s="108"/>
      <c r="C1365" s="71"/>
      <c r="D1365" s="74" t="s">
        <v>1080</v>
      </c>
      <c r="E1365" s="30"/>
      <c r="F1365" s="30"/>
      <c r="G1365" s="84" t="s">
        <v>2174</v>
      </c>
      <c r="H1365" s="525">
        <v>14250</v>
      </c>
      <c r="I1365" s="146">
        <v>14250</v>
      </c>
      <c r="J1365" s="53"/>
    </row>
    <row r="1366" spans="1:10" s="10" customFormat="1" ht="51">
      <c r="A1366" s="179">
        <v>110</v>
      </c>
      <c r="B1366" s="108"/>
      <c r="C1366" s="71"/>
      <c r="D1366" s="74" t="s">
        <v>1080</v>
      </c>
      <c r="E1366" s="30"/>
      <c r="F1366" s="30"/>
      <c r="G1366" s="84" t="s">
        <v>2174</v>
      </c>
      <c r="H1366" s="525">
        <v>13680</v>
      </c>
      <c r="I1366" s="146">
        <v>13680</v>
      </c>
      <c r="J1366" s="53"/>
    </row>
    <row r="1367" spans="1:10" s="10" customFormat="1" ht="24.75" customHeight="1">
      <c r="A1367" s="179">
        <v>121</v>
      </c>
      <c r="B1367" s="108"/>
      <c r="C1367" s="71"/>
      <c r="D1367" s="74" t="s">
        <v>1215</v>
      </c>
      <c r="E1367" s="30"/>
      <c r="F1367" s="30"/>
      <c r="G1367" s="84" t="s">
        <v>2174</v>
      </c>
      <c r="H1367" s="525">
        <v>22000</v>
      </c>
      <c r="I1367" s="146">
        <v>0</v>
      </c>
      <c r="J1367" s="53"/>
    </row>
    <row r="1368" spans="1:10" s="10" customFormat="1" ht="51">
      <c r="A1368" s="179">
        <v>123</v>
      </c>
      <c r="B1368" s="108"/>
      <c r="C1368" s="71"/>
      <c r="D1368" s="74" t="s">
        <v>1196</v>
      </c>
      <c r="E1368" s="30"/>
      <c r="F1368" s="30"/>
      <c r="G1368" s="84" t="s">
        <v>2174</v>
      </c>
      <c r="H1368" s="525">
        <v>34310.01</v>
      </c>
      <c r="I1368" s="146">
        <v>0</v>
      </c>
      <c r="J1368" s="53"/>
    </row>
    <row r="1369" spans="1:10" s="10" customFormat="1" ht="51">
      <c r="A1369" s="179">
        <v>124</v>
      </c>
      <c r="B1369" s="108"/>
      <c r="C1369" s="71"/>
      <c r="D1369" s="74" t="s">
        <v>1197</v>
      </c>
      <c r="E1369" s="30"/>
      <c r="F1369" s="30"/>
      <c r="G1369" s="84" t="s">
        <v>2174</v>
      </c>
      <c r="H1369" s="525">
        <v>50378.04</v>
      </c>
      <c r="I1369" s="146">
        <v>0</v>
      </c>
      <c r="J1369" s="53"/>
    </row>
    <row r="1370" spans="1:10" s="10" customFormat="1" ht="26.25" customHeight="1">
      <c r="A1370" s="179">
        <v>125</v>
      </c>
      <c r="B1370" s="108"/>
      <c r="C1370" s="71"/>
      <c r="D1370" s="206" t="s">
        <v>1198</v>
      </c>
      <c r="E1370" s="30"/>
      <c r="F1370" s="30"/>
      <c r="G1370" s="84" t="s">
        <v>2174</v>
      </c>
      <c r="H1370" s="525">
        <v>378390.95</v>
      </c>
      <c r="I1370" s="146">
        <v>0</v>
      </c>
      <c r="J1370" s="53"/>
    </row>
    <row r="1371" spans="1:10" s="10" customFormat="1" ht="51">
      <c r="A1371" s="179">
        <v>126</v>
      </c>
      <c r="B1371" s="108"/>
      <c r="C1371" s="71"/>
      <c r="D1371" s="74" t="s">
        <v>1053</v>
      </c>
      <c r="E1371" s="30"/>
      <c r="F1371" s="30"/>
      <c r="G1371" s="84" t="s">
        <v>2174</v>
      </c>
      <c r="H1371" s="525">
        <v>27999</v>
      </c>
      <c r="I1371" s="146">
        <v>27999</v>
      </c>
      <c r="J1371" s="53"/>
    </row>
    <row r="1372" spans="1:10" s="10" customFormat="1" ht="51">
      <c r="A1372" s="179">
        <v>128</v>
      </c>
      <c r="B1372" s="108"/>
      <c r="C1372" s="71"/>
      <c r="D1372" s="74" t="s">
        <v>1054</v>
      </c>
      <c r="E1372" s="30"/>
      <c r="F1372" s="30"/>
      <c r="G1372" s="84" t="s">
        <v>2174</v>
      </c>
      <c r="H1372" s="525">
        <v>13490</v>
      </c>
      <c r="I1372" s="146">
        <v>13490</v>
      </c>
      <c r="J1372" s="53"/>
    </row>
    <row r="1373" spans="1:10" s="10" customFormat="1" ht="51">
      <c r="A1373" s="179">
        <v>131</v>
      </c>
      <c r="B1373" s="108"/>
      <c r="C1373" s="71"/>
      <c r="D1373" s="74" t="s">
        <v>1079</v>
      </c>
      <c r="E1373" s="30"/>
      <c r="F1373" s="30"/>
      <c r="G1373" s="84" t="s">
        <v>2174</v>
      </c>
      <c r="H1373" s="525">
        <v>12999</v>
      </c>
      <c r="I1373" s="146">
        <v>0</v>
      </c>
      <c r="J1373" s="53"/>
    </row>
    <row r="1374" spans="1:10" s="10" customFormat="1" ht="51">
      <c r="A1374" s="179">
        <v>132</v>
      </c>
      <c r="B1374" s="108"/>
      <c r="C1374" s="71"/>
      <c r="D1374" s="74" t="s">
        <v>284</v>
      </c>
      <c r="E1374" s="30"/>
      <c r="F1374" s="30"/>
      <c r="G1374" s="84" t="s">
        <v>2174</v>
      </c>
      <c r="H1374" s="525">
        <v>22720</v>
      </c>
      <c r="I1374" s="146">
        <v>0</v>
      </c>
      <c r="J1374" s="53"/>
    </row>
    <row r="1375" spans="1:10" s="10" customFormat="1" ht="51">
      <c r="A1375" s="179">
        <v>134</v>
      </c>
      <c r="B1375" s="108"/>
      <c r="C1375" s="71"/>
      <c r="D1375" s="74" t="s">
        <v>1149</v>
      </c>
      <c r="E1375" s="30"/>
      <c r="F1375" s="30"/>
      <c r="G1375" s="84" t="s">
        <v>2174</v>
      </c>
      <c r="H1375" s="525">
        <v>13770</v>
      </c>
      <c r="I1375" s="146">
        <v>13770</v>
      </c>
      <c r="J1375" s="53"/>
    </row>
    <row r="1376" spans="1:10" s="10" customFormat="1" ht="51">
      <c r="A1376" s="179">
        <v>135</v>
      </c>
      <c r="B1376" s="108"/>
      <c r="C1376" s="71"/>
      <c r="D1376" s="74" t="s">
        <v>1238</v>
      </c>
      <c r="E1376" s="30">
        <v>2018</v>
      </c>
      <c r="F1376" s="30"/>
      <c r="G1376" s="84" t="s">
        <v>2174</v>
      </c>
      <c r="H1376" s="525">
        <v>38400</v>
      </c>
      <c r="I1376" s="146">
        <v>38400</v>
      </c>
      <c r="J1376" s="53"/>
    </row>
    <row r="1377" spans="1:10" s="10" customFormat="1" ht="51">
      <c r="A1377" s="179">
        <v>136</v>
      </c>
      <c r="B1377" s="108"/>
      <c r="C1377" s="71"/>
      <c r="D1377" s="74" t="s">
        <v>1239</v>
      </c>
      <c r="E1377" s="30"/>
      <c r="F1377" s="30"/>
      <c r="G1377" s="84" t="s">
        <v>2174</v>
      </c>
      <c r="H1377" s="525">
        <v>11700</v>
      </c>
      <c r="I1377" s="146">
        <v>11700</v>
      </c>
      <c r="J1377" s="53"/>
    </row>
    <row r="1378" spans="1:10" s="10" customFormat="1" ht="51">
      <c r="A1378" s="179">
        <v>137</v>
      </c>
      <c r="B1378" s="108"/>
      <c r="C1378" s="71"/>
      <c r="D1378" s="74" t="s">
        <v>1150</v>
      </c>
      <c r="E1378" s="30"/>
      <c r="F1378" s="30"/>
      <c r="G1378" s="84" t="s">
        <v>2174</v>
      </c>
      <c r="H1378" s="525">
        <v>20025.7</v>
      </c>
      <c r="I1378" s="146">
        <v>0</v>
      </c>
      <c r="J1378" s="53"/>
    </row>
    <row r="1379" spans="1:10" s="10" customFormat="1" ht="51">
      <c r="A1379" s="179">
        <v>139</v>
      </c>
      <c r="B1379" s="108"/>
      <c r="C1379" s="71"/>
      <c r="D1379" s="74" t="s">
        <v>1151</v>
      </c>
      <c r="E1379" s="30"/>
      <c r="F1379" s="30"/>
      <c r="G1379" s="84" t="s">
        <v>2174</v>
      </c>
      <c r="H1379" s="525">
        <v>33587</v>
      </c>
      <c r="I1379" s="146">
        <v>33587</v>
      </c>
      <c r="J1379" s="53"/>
    </row>
    <row r="1380" spans="1:10" s="10" customFormat="1" ht="51">
      <c r="A1380" s="179">
        <v>140</v>
      </c>
      <c r="B1380" s="108"/>
      <c r="C1380" s="71"/>
      <c r="D1380" s="74" t="s">
        <v>1152</v>
      </c>
      <c r="E1380" s="30"/>
      <c r="F1380" s="30"/>
      <c r="G1380" s="84" t="s">
        <v>2174</v>
      </c>
      <c r="H1380" s="525">
        <v>39990</v>
      </c>
      <c r="I1380" s="146">
        <v>39990</v>
      </c>
      <c r="J1380" s="53"/>
    </row>
    <row r="1381" spans="1:10" s="10" customFormat="1" ht="51">
      <c r="A1381" s="179">
        <v>141</v>
      </c>
      <c r="B1381" s="108"/>
      <c r="C1381" s="71"/>
      <c r="D1381" s="74" t="s">
        <v>1153</v>
      </c>
      <c r="E1381" s="30"/>
      <c r="F1381" s="30"/>
      <c r="G1381" s="84" t="s">
        <v>2174</v>
      </c>
      <c r="H1381" s="525">
        <v>61350</v>
      </c>
      <c r="I1381" s="146">
        <v>61350</v>
      </c>
      <c r="J1381" s="53"/>
    </row>
    <row r="1382" spans="1:10" s="10" customFormat="1" ht="51">
      <c r="A1382" s="179">
        <v>142</v>
      </c>
      <c r="B1382" s="108"/>
      <c r="C1382" s="71"/>
      <c r="D1382" s="74" t="s">
        <v>1154</v>
      </c>
      <c r="E1382" s="30"/>
      <c r="F1382" s="30"/>
      <c r="G1382" s="84" t="s">
        <v>2174</v>
      </c>
      <c r="H1382" s="525">
        <v>101000</v>
      </c>
      <c r="I1382" s="146">
        <v>101000</v>
      </c>
      <c r="J1382" s="53"/>
    </row>
    <row r="1383" spans="1:10" s="10" customFormat="1" ht="51">
      <c r="A1383" s="179">
        <v>143</v>
      </c>
      <c r="B1383" s="108"/>
      <c r="C1383" s="71"/>
      <c r="D1383" s="74" t="s">
        <v>1155</v>
      </c>
      <c r="E1383" s="30"/>
      <c r="F1383" s="30"/>
      <c r="G1383" s="84" t="s">
        <v>2174</v>
      </c>
      <c r="H1383" s="525">
        <v>26829</v>
      </c>
      <c r="I1383" s="146">
        <v>26829</v>
      </c>
      <c r="J1383" s="53"/>
    </row>
    <row r="1384" spans="1:10" s="10" customFormat="1" ht="51">
      <c r="A1384" s="179">
        <v>144</v>
      </c>
      <c r="B1384" s="108"/>
      <c r="C1384" s="71"/>
      <c r="D1384" s="74" t="s">
        <v>1156</v>
      </c>
      <c r="E1384" s="30"/>
      <c r="F1384" s="30"/>
      <c r="G1384" s="84" t="s">
        <v>2174</v>
      </c>
      <c r="H1384" s="525">
        <v>15908</v>
      </c>
      <c r="I1384" s="146">
        <v>15908</v>
      </c>
      <c r="J1384" s="53"/>
    </row>
    <row r="1385" spans="1:10" s="10" customFormat="1" ht="51">
      <c r="A1385" s="179">
        <v>145</v>
      </c>
      <c r="B1385" s="108"/>
      <c r="C1385" s="71"/>
      <c r="D1385" s="74" t="s">
        <v>1157</v>
      </c>
      <c r="E1385" s="30"/>
      <c r="F1385" s="30"/>
      <c r="G1385" s="84" t="s">
        <v>2174</v>
      </c>
      <c r="H1385" s="525">
        <v>44000</v>
      </c>
      <c r="I1385" s="146">
        <v>44000</v>
      </c>
      <c r="J1385" s="53"/>
    </row>
    <row r="1386" spans="1:10" s="10" customFormat="1" ht="51">
      <c r="A1386" s="179">
        <v>146</v>
      </c>
      <c r="B1386" s="108"/>
      <c r="C1386" s="71"/>
      <c r="D1386" s="74" t="s">
        <v>1158</v>
      </c>
      <c r="E1386" s="30"/>
      <c r="F1386" s="30"/>
      <c r="G1386" s="84" t="s">
        <v>2174</v>
      </c>
      <c r="H1386" s="525">
        <v>61625</v>
      </c>
      <c r="I1386" s="146">
        <v>61625</v>
      </c>
      <c r="J1386" s="53"/>
    </row>
    <row r="1387" spans="1:10" s="10" customFormat="1" ht="51">
      <c r="A1387" s="179">
        <v>147</v>
      </c>
      <c r="B1387" s="108"/>
      <c r="C1387" s="71"/>
      <c r="D1387" s="74" t="s">
        <v>1159</v>
      </c>
      <c r="E1387" s="30"/>
      <c r="F1387" s="30"/>
      <c r="G1387" s="84" t="s">
        <v>2174</v>
      </c>
      <c r="H1387" s="525">
        <v>19276</v>
      </c>
      <c r="I1387" s="146">
        <v>19276</v>
      </c>
      <c r="J1387" s="53"/>
    </row>
    <row r="1388" spans="1:10" s="10" customFormat="1" ht="51">
      <c r="A1388" s="179">
        <v>148</v>
      </c>
      <c r="B1388" s="108"/>
      <c r="C1388" s="71"/>
      <c r="D1388" s="74" t="s">
        <v>1160</v>
      </c>
      <c r="E1388" s="30"/>
      <c r="F1388" s="30"/>
      <c r="G1388" s="84" t="s">
        <v>2174</v>
      </c>
      <c r="H1388" s="525">
        <v>20000</v>
      </c>
      <c r="I1388" s="146">
        <v>20000</v>
      </c>
      <c r="J1388" s="53"/>
    </row>
    <row r="1389" spans="1:10" s="10" customFormat="1" ht="51">
      <c r="A1389" s="179">
        <v>149</v>
      </c>
      <c r="B1389" s="108"/>
      <c r="C1389" s="71"/>
      <c r="D1389" s="74" t="s">
        <v>1161</v>
      </c>
      <c r="E1389" s="30"/>
      <c r="F1389" s="30"/>
      <c r="G1389" s="84" t="s">
        <v>2174</v>
      </c>
      <c r="H1389" s="525">
        <v>100000</v>
      </c>
      <c r="I1389" s="146">
        <v>100000</v>
      </c>
      <c r="J1389" s="53"/>
    </row>
    <row r="1390" spans="1:10" s="10" customFormat="1" ht="51">
      <c r="A1390" s="179">
        <v>150</v>
      </c>
      <c r="B1390" s="108"/>
      <c r="C1390" s="71"/>
      <c r="D1390" s="74" t="s">
        <v>1162</v>
      </c>
      <c r="E1390" s="30"/>
      <c r="F1390" s="30"/>
      <c r="G1390" s="84" t="s">
        <v>2174</v>
      </c>
      <c r="H1390" s="525">
        <v>160000</v>
      </c>
      <c r="I1390" s="146">
        <v>160000</v>
      </c>
      <c r="J1390" s="53"/>
    </row>
    <row r="1391" spans="1:10" s="10" customFormat="1" ht="51">
      <c r="A1391" s="179">
        <v>151</v>
      </c>
      <c r="B1391" s="108"/>
      <c r="C1391" s="71"/>
      <c r="D1391" s="74" t="s">
        <v>1163</v>
      </c>
      <c r="E1391" s="30"/>
      <c r="F1391" s="30"/>
      <c r="G1391" s="84" t="s">
        <v>2174</v>
      </c>
      <c r="H1391" s="525">
        <v>25000</v>
      </c>
      <c r="I1391" s="146">
        <v>25000</v>
      </c>
      <c r="J1391" s="53"/>
    </row>
    <row r="1392" spans="1:10" s="10" customFormat="1" ht="51">
      <c r="A1392" s="179">
        <v>154</v>
      </c>
      <c r="B1392" s="108"/>
      <c r="C1392" s="71"/>
      <c r="D1392" s="74" t="s">
        <v>1164</v>
      </c>
      <c r="E1392" s="30"/>
      <c r="F1392" s="30"/>
      <c r="G1392" s="84" t="s">
        <v>2174</v>
      </c>
      <c r="H1392" s="525">
        <v>80000</v>
      </c>
      <c r="I1392" s="146">
        <v>80000</v>
      </c>
      <c r="J1392" s="53"/>
    </row>
    <row r="1393" spans="1:10" s="10" customFormat="1" ht="51">
      <c r="A1393" s="179">
        <v>155</v>
      </c>
      <c r="B1393" s="108"/>
      <c r="C1393" s="71"/>
      <c r="D1393" s="74" t="s">
        <v>1165</v>
      </c>
      <c r="E1393" s="30"/>
      <c r="F1393" s="30"/>
      <c r="G1393" s="84" t="s">
        <v>2174</v>
      </c>
      <c r="H1393" s="525">
        <v>1202050</v>
      </c>
      <c r="I1393" s="146">
        <v>1202050</v>
      </c>
      <c r="J1393" s="53"/>
    </row>
    <row r="1394" spans="1:10" s="10" customFormat="1" ht="51">
      <c r="A1394" s="179">
        <v>156</v>
      </c>
      <c r="B1394" s="226"/>
      <c r="C1394" s="71"/>
      <c r="D1394" s="74" t="s">
        <v>1166</v>
      </c>
      <c r="E1394" s="30"/>
      <c r="F1394" s="30"/>
      <c r="G1394" s="84" t="s">
        <v>2174</v>
      </c>
      <c r="H1394" s="525">
        <v>776273.04</v>
      </c>
      <c r="I1394" s="146">
        <v>776273.04</v>
      </c>
      <c r="J1394" s="53"/>
    </row>
    <row r="1395" spans="1:10" s="10" customFormat="1" ht="51">
      <c r="A1395" s="179">
        <v>158</v>
      </c>
      <c r="B1395" s="226"/>
      <c r="C1395" s="71"/>
      <c r="D1395" s="74" t="s">
        <v>1194</v>
      </c>
      <c r="E1395" s="30"/>
      <c r="F1395" s="30"/>
      <c r="G1395" s="84" t="s">
        <v>2174</v>
      </c>
      <c r="H1395" s="525">
        <v>162485.68</v>
      </c>
      <c r="I1395" s="146">
        <v>0</v>
      </c>
      <c r="J1395" s="53"/>
    </row>
    <row r="1396" spans="1:10" s="10" customFormat="1" ht="51">
      <c r="A1396" s="179">
        <v>159</v>
      </c>
      <c r="B1396" s="226"/>
      <c r="C1396" s="71"/>
      <c r="D1396" s="74" t="s">
        <v>1200</v>
      </c>
      <c r="E1396" s="30"/>
      <c r="F1396" s="30"/>
      <c r="G1396" s="84" t="s">
        <v>2174</v>
      </c>
      <c r="H1396" s="525">
        <v>39500</v>
      </c>
      <c r="I1396" s="146">
        <v>0</v>
      </c>
      <c r="J1396" s="53"/>
    </row>
    <row r="1397" spans="1:10" s="10" customFormat="1" ht="51">
      <c r="A1397" s="179">
        <v>161</v>
      </c>
      <c r="B1397" s="226"/>
      <c r="C1397" s="71"/>
      <c r="D1397" s="74" t="s">
        <v>929</v>
      </c>
      <c r="E1397" s="30"/>
      <c r="F1397" s="30"/>
      <c r="G1397" s="84" t="s">
        <v>2174</v>
      </c>
      <c r="H1397" s="525">
        <v>17890.990000000002</v>
      </c>
      <c r="I1397" s="146">
        <v>0</v>
      </c>
      <c r="J1397" s="53"/>
    </row>
    <row r="1398" spans="1:10" s="10" customFormat="1" ht="51">
      <c r="A1398" s="179">
        <v>163</v>
      </c>
      <c r="B1398" s="226"/>
      <c r="C1398" s="71"/>
      <c r="D1398" s="74" t="s">
        <v>18</v>
      </c>
      <c r="E1398" s="30"/>
      <c r="F1398" s="30"/>
      <c r="G1398" s="84" t="s">
        <v>2174</v>
      </c>
      <c r="H1398" s="525">
        <v>11600</v>
      </c>
      <c r="I1398" s="146">
        <v>0</v>
      </c>
      <c r="J1398" s="53"/>
    </row>
    <row r="1399" spans="1:10" s="10" customFormat="1" ht="51">
      <c r="A1399" s="179">
        <v>164</v>
      </c>
      <c r="B1399" s="226"/>
      <c r="C1399" s="71"/>
      <c r="D1399" s="52" t="s">
        <v>287</v>
      </c>
      <c r="E1399" s="38">
        <v>1</v>
      </c>
      <c r="F1399" s="256" t="s">
        <v>93</v>
      </c>
      <c r="G1399" s="84" t="s">
        <v>2174</v>
      </c>
      <c r="H1399" s="526">
        <v>10897.81</v>
      </c>
      <c r="I1399" s="232">
        <v>0</v>
      </c>
      <c r="J1399" s="53"/>
    </row>
    <row r="1400" spans="1:10" s="10" customFormat="1" ht="51">
      <c r="A1400" s="179">
        <v>165</v>
      </c>
      <c r="B1400" s="226"/>
      <c r="C1400" s="71"/>
      <c r="D1400" s="52" t="s">
        <v>1332</v>
      </c>
      <c r="E1400" s="38"/>
      <c r="F1400" s="256"/>
      <c r="G1400" s="84" t="s">
        <v>2174</v>
      </c>
      <c r="H1400" s="526">
        <v>118756.56</v>
      </c>
      <c r="I1400" s="232">
        <v>0</v>
      </c>
      <c r="J1400" s="53"/>
    </row>
    <row r="1401" spans="1:10" s="10" customFormat="1" ht="51">
      <c r="A1401" s="179">
        <v>166</v>
      </c>
      <c r="B1401" s="226"/>
      <c r="C1401" s="71"/>
      <c r="D1401" s="52" t="s">
        <v>1333</v>
      </c>
      <c r="E1401" s="38"/>
      <c r="F1401" s="256"/>
      <c r="G1401" s="84" t="s">
        <v>2174</v>
      </c>
      <c r="H1401" s="526">
        <v>37744.639999999999</v>
      </c>
      <c r="I1401" s="232">
        <v>0</v>
      </c>
      <c r="J1401" s="53"/>
    </row>
    <row r="1402" spans="1:10" s="10" customFormat="1" ht="51">
      <c r="A1402" s="179">
        <v>167</v>
      </c>
      <c r="B1402" s="226"/>
      <c r="C1402" s="71"/>
      <c r="D1402" s="52" t="s">
        <v>1334</v>
      </c>
      <c r="E1402" s="38"/>
      <c r="F1402" s="256"/>
      <c r="G1402" s="84" t="s">
        <v>2174</v>
      </c>
      <c r="H1402" s="511">
        <v>148992</v>
      </c>
      <c r="I1402" s="232">
        <v>0</v>
      </c>
      <c r="J1402" s="53"/>
    </row>
    <row r="1403" spans="1:10" s="10" customFormat="1" ht="51">
      <c r="A1403" s="179">
        <v>168</v>
      </c>
      <c r="B1403" s="226"/>
      <c r="C1403" s="71"/>
      <c r="D1403" s="52" t="s">
        <v>1335</v>
      </c>
      <c r="E1403" s="38"/>
      <c r="F1403" s="256"/>
      <c r="G1403" s="84" t="s">
        <v>2174</v>
      </c>
      <c r="H1403" s="526">
        <v>22369.56</v>
      </c>
      <c r="I1403" s="232">
        <v>0</v>
      </c>
      <c r="J1403" s="53"/>
    </row>
    <row r="1404" spans="1:10" s="10" customFormat="1" ht="51">
      <c r="A1404" s="179">
        <v>172</v>
      </c>
      <c r="B1404" s="226"/>
      <c r="C1404" s="71"/>
      <c r="D1404" s="74" t="s">
        <v>1336</v>
      </c>
      <c r="E1404" s="30"/>
      <c r="F1404" s="30"/>
      <c r="G1404" s="84" t="s">
        <v>2174</v>
      </c>
      <c r="H1404" s="525">
        <v>62000</v>
      </c>
      <c r="I1404" s="146">
        <v>0</v>
      </c>
      <c r="J1404" s="53"/>
    </row>
    <row r="1405" spans="1:10" s="10" customFormat="1" ht="51">
      <c r="A1405" s="179">
        <v>173</v>
      </c>
      <c r="B1405" s="226"/>
      <c r="C1405" s="71"/>
      <c r="D1405" s="74" t="s">
        <v>1337</v>
      </c>
      <c r="E1405" s="30"/>
      <c r="F1405" s="30"/>
      <c r="G1405" s="84" t="s">
        <v>2174</v>
      </c>
      <c r="H1405" s="525">
        <v>11000</v>
      </c>
      <c r="I1405" s="146">
        <v>0</v>
      </c>
      <c r="J1405" s="53"/>
    </row>
    <row r="1406" spans="1:10" s="10" customFormat="1" ht="51">
      <c r="A1406" s="179">
        <v>177</v>
      </c>
      <c r="B1406" s="226"/>
      <c r="C1406" s="71"/>
      <c r="D1406" s="74" t="s">
        <v>1338</v>
      </c>
      <c r="E1406" s="30"/>
      <c r="F1406" s="30"/>
      <c r="G1406" s="84" t="s">
        <v>2174</v>
      </c>
      <c r="H1406" s="525">
        <v>80000</v>
      </c>
      <c r="I1406" s="146">
        <v>0</v>
      </c>
      <c r="J1406" s="53"/>
    </row>
    <row r="1407" spans="1:10" s="10" customFormat="1" ht="51">
      <c r="A1407" s="179">
        <v>178</v>
      </c>
      <c r="B1407" s="226"/>
      <c r="C1407" s="71"/>
      <c r="D1407" s="74" t="s">
        <v>1339</v>
      </c>
      <c r="E1407" s="30"/>
      <c r="F1407" s="30"/>
      <c r="G1407" s="84" t="s">
        <v>2174</v>
      </c>
      <c r="H1407" s="525">
        <v>15000</v>
      </c>
      <c r="I1407" s="146">
        <v>0</v>
      </c>
      <c r="J1407" s="53"/>
    </row>
    <row r="1408" spans="1:10" s="10" customFormat="1" ht="51">
      <c r="A1408" s="179">
        <v>179</v>
      </c>
      <c r="B1408" s="226"/>
      <c r="C1408" s="71"/>
      <c r="D1408" s="74" t="s">
        <v>1339</v>
      </c>
      <c r="E1408" s="30"/>
      <c r="F1408" s="30"/>
      <c r="G1408" s="84" t="s">
        <v>2174</v>
      </c>
      <c r="H1408" s="525">
        <v>15000</v>
      </c>
      <c r="I1408" s="146">
        <v>0</v>
      </c>
      <c r="J1408" s="53"/>
    </row>
    <row r="1409" spans="1:10" s="10" customFormat="1" ht="51">
      <c r="A1409" s="179">
        <v>180</v>
      </c>
      <c r="B1409" s="226"/>
      <c r="C1409" s="71"/>
      <c r="D1409" s="74" t="s">
        <v>1340</v>
      </c>
      <c r="E1409" s="30"/>
      <c r="F1409" s="30"/>
      <c r="G1409" s="84" t="s">
        <v>2174</v>
      </c>
      <c r="H1409" s="525">
        <v>15000</v>
      </c>
      <c r="I1409" s="146">
        <v>0</v>
      </c>
      <c r="J1409" s="53"/>
    </row>
    <row r="1410" spans="1:10" s="10" customFormat="1" ht="51">
      <c r="A1410" s="179">
        <v>181</v>
      </c>
      <c r="B1410" s="226"/>
      <c r="C1410" s="71"/>
      <c r="D1410" s="74" t="s">
        <v>1340</v>
      </c>
      <c r="E1410" s="30"/>
      <c r="F1410" s="30"/>
      <c r="G1410" s="84" t="s">
        <v>2174</v>
      </c>
      <c r="H1410" s="525">
        <v>15000</v>
      </c>
      <c r="I1410" s="146">
        <v>0</v>
      </c>
      <c r="J1410" s="53"/>
    </row>
    <row r="1411" spans="1:10" s="10" customFormat="1" ht="51">
      <c r="A1411" s="479"/>
      <c r="B1411" s="226"/>
      <c r="C1411" s="71"/>
      <c r="D1411" s="74" t="s">
        <v>2726</v>
      </c>
      <c r="E1411" s="30"/>
      <c r="F1411" s="30"/>
      <c r="G1411" s="84" t="s">
        <v>2174</v>
      </c>
      <c r="H1411" s="525">
        <v>20467.88</v>
      </c>
      <c r="I1411" s="146">
        <v>0</v>
      </c>
      <c r="J1411" s="53"/>
    </row>
    <row r="1412" spans="1:10" s="10" customFormat="1" ht="12.75">
      <c r="A1412" s="179"/>
      <c r="B1412" s="144"/>
      <c r="C1412" s="74"/>
      <c r="D1412" s="180"/>
      <c r="E1412" s="30"/>
      <c r="F1412" s="30"/>
      <c r="G1412" s="71"/>
      <c r="H1412" s="414">
        <f>SUM(H1306:H1397)</f>
        <v>7586242.46</v>
      </c>
      <c r="I1412" s="12">
        <f>SUM(I1314:I1397)</f>
        <v>5016128.2</v>
      </c>
      <c r="J1412" s="53"/>
    </row>
    <row r="1413" spans="1:10" s="10" customFormat="1" ht="12.75">
      <c r="A1413" s="179"/>
      <c r="B1413" s="144"/>
      <c r="C1413" s="74"/>
      <c r="D1413" s="180"/>
      <c r="E1413" s="30"/>
      <c r="F1413" s="30"/>
      <c r="G1413" s="414"/>
      <c r="H1413" s="12"/>
      <c r="I1413" s="71"/>
      <c r="J1413" s="53"/>
    </row>
    <row r="1414" spans="1:10" s="10" customFormat="1" ht="51">
      <c r="A1414" s="179">
        <v>184</v>
      </c>
      <c r="B1414" s="144"/>
      <c r="C1414" s="71"/>
      <c r="D1414" s="106" t="s">
        <v>1199</v>
      </c>
      <c r="E1414" s="71"/>
      <c r="F1414" s="71"/>
      <c r="G1414" s="84" t="s">
        <v>2174</v>
      </c>
      <c r="H1414" s="411">
        <v>290000</v>
      </c>
      <c r="I1414" s="11">
        <v>7018</v>
      </c>
      <c r="J1414" s="53"/>
    </row>
    <row r="1415" spans="1:10" s="10" customFormat="1" ht="51">
      <c r="A1415" s="179">
        <v>185</v>
      </c>
      <c r="B1415" s="144"/>
      <c r="C1415" s="71"/>
      <c r="D1415" s="106" t="s">
        <v>1199</v>
      </c>
      <c r="E1415" s="71"/>
      <c r="F1415" s="71"/>
      <c r="G1415" s="84" t="s">
        <v>2174</v>
      </c>
      <c r="H1415" s="411">
        <v>290000</v>
      </c>
      <c r="I1415" s="11">
        <v>7018</v>
      </c>
      <c r="J1415" s="53"/>
    </row>
    <row r="1416" spans="1:10" s="10" customFormat="1" ht="51">
      <c r="A1416" s="179">
        <v>186</v>
      </c>
      <c r="B1416" s="144"/>
      <c r="C1416" s="71"/>
      <c r="D1416" s="106" t="s">
        <v>1069</v>
      </c>
      <c r="E1416" s="71"/>
      <c r="F1416" s="38">
        <v>2009</v>
      </c>
      <c r="G1416" s="84" t="s">
        <v>2174</v>
      </c>
      <c r="H1416" s="411">
        <v>390230</v>
      </c>
      <c r="I1416" s="11">
        <v>0</v>
      </c>
      <c r="J1416" s="53"/>
    </row>
    <row r="1417" spans="1:10" s="10" customFormat="1" ht="51">
      <c r="A1417" s="179">
        <v>187</v>
      </c>
      <c r="B1417" s="144"/>
      <c r="C1417" s="71"/>
      <c r="D1417" s="106" t="s">
        <v>1193</v>
      </c>
      <c r="E1417" s="71"/>
      <c r="F1417" s="484"/>
      <c r="G1417" s="84" t="s">
        <v>2174</v>
      </c>
      <c r="H1417" s="411">
        <v>400000</v>
      </c>
      <c r="I1417" s="11">
        <v>0</v>
      </c>
      <c r="J1417" s="53"/>
    </row>
    <row r="1418" spans="1:10" s="10" customFormat="1" ht="51">
      <c r="A1418" s="179">
        <v>188</v>
      </c>
      <c r="B1418" s="189"/>
      <c r="C1418" s="71"/>
      <c r="D1418" s="106" t="s">
        <v>446</v>
      </c>
      <c r="E1418" s="30"/>
      <c r="F1418" s="30">
        <v>1993</v>
      </c>
      <c r="G1418" s="84" t="s">
        <v>2174</v>
      </c>
      <c r="H1418" s="419">
        <v>573388.25</v>
      </c>
      <c r="I1418" s="54">
        <v>0</v>
      </c>
      <c r="J1418" s="53"/>
    </row>
    <row r="1419" spans="1:10" s="10" customFormat="1" ht="51">
      <c r="A1419" s="179">
        <v>190</v>
      </c>
      <c r="B1419" s="73"/>
      <c r="C1419" s="71"/>
      <c r="D1419" s="74" t="s">
        <v>448</v>
      </c>
      <c r="E1419" s="79"/>
      <c r="F1419" s="38">
        <v>1991</v>
      </c>
      <c r="G1419" s="84" t="s">
        <v>2174</v>
      </c>
      <c r="H1419" s="419">
        <v>36442</v>
      </c>
      <c r="I1419" s="54">
        <v>0</v>
      </c>
      <c r="J1419" s="53"/>
    </row>
    <row r="1420" spans="1:10" s="10" customFormat="1" ht="51">
      <c r="A1420" s="179">
        <v>192</v>
      </c>
      <c r="B1420" s="73"/>
      <c r="C1420" s="71"/>
      <c r="D1420" s="74" t="s">
        <v>449</v>
      </c>
      <c r="E1420" s="79"/>
      <c r="F1420" s="38">
        <v>1999</v>
      </c>
      <c r="G1420" s="84" t="s">
        <v>2174</v>
      </c>
      <c r="H1420" s="419">
        <v>120000</v>
      </c>
      <c r="I1420" s="54">
        <v>0</v>
      </c>
      <c r="J1420" s="53"/>
    </row>
    <row r="1421" spans="1:10" s="10" customFormat="1" ht="51">
      <c r="A1421" s="179">
        <v>193</v>
      </c>
      <c r="B1421" s="73"/>
      <c r="C1421" s="71"/>
      <c r="D1421" s="74" t="s">
        <v>450</v>
      </c>
      <c r="E1421" s="79"/>
      <c r="F1421" s="38">
        <v>1999</v>
      </c>
      <c r="G1421" s="84" t="s">
        <v>2174</v>
      </c>
      <c r="H1421" s="419">
        <v>380000</v>
      </c>
      <c r="I1421" s="54">
        <v>91002.9</v>
      </c>
      <c r="J1421" s="53"/>
    </row>
    <row r="1422" spans="1:10" s="10" customFormat="1" ht="51">
      <c r="A1422" s="179">
        <v>194</v>
      </c>
      <c r="B1422" s="73"/>
      <c r="C1422" s="71"/>
      <c r="D1422" s="74" t="s">
        <v>451</v>
      </c>
      <c r="E1422" s="79"/>
      <c r="F1422" s="38">
        <v>2000</v>
      </c>
      <c r="G1422" s="84" t="s">
        <v>2174</v>
      </c>
      <c r="H1422" s="419">
        <v>16322</v>
      </c>
      <c r="I1422" s="54">
        <v>1755.69</v>
      </c>
      <c r="J1422" s="53"/>
    </row>
    <row r="1423" spans="1:10" s="10" customFormat="1" ht="51">
      <c r="A1423" s="179">
        <v>195</v>
      </c>
      <c r="B1423" s="73"/>
      <c r="C1423" s="71"/>
      <c r="D1423" s="74" t="s">
        <v>452</v>
      </c>
      <c r="E1423" s="79"/>
      <c r="F1423" s="38">
        <v>2006</v>
      </c>
      <c r="G1423" s="84" t="s">
        <v>2174</v>
      </c>
      <c r="H1423" s="419">
        <v>177000</v>
      </c>
      <c r="I1423" s="54">
        <v>87983.94</v>
      </c>
      <c r="J1423" s="53"/>
    </row>
    <row r="1424" spans="1:10" s="10" customFormat="1" ht="51">
      <c r="A1424" s="179">
        <v>196</v>
      </c>
      <c r="B1424" s="73"/>
      <c r="C1424" s="71"/>
      <c r="D1424" s="74" t="s">
        <v>453</v>
      </c>
      <c r="E1424" s="79"/>
      <c r="F1424" s="38">
        <v>2000</v>
      </c>
      <c r="G1424" s="84" t="s">
        <v>2174</v>
      </c>
      <c r="H1424" s="419">
        <v>16322</v>
      </c>
      <c r="I1424" s="54">
        <v>1755.69</v>
      </c>
      <c r="J1424" s="53"/>
    </row>
    <row r="1425" spans="1:10" s="10" customFormat="1" ht="51">
      <c r="A1425" s="179">
        <v>197</v>
      </c>
      <c r="B1425" s="73"/>
      <c r="C1425" s="71"/>
      <c r="D1425" s="74" t="s">
        <v>454</v>
      </c>
      <c r="E1425" s="79"/>
      <c r="F1425" s="38">
        <v>2000</v>
      </c>
      <c r="G1425" s="84" t="s">
        <v>2174</v>
      </c>
      <c r="H1425" s="419">
        <v>250000</v>
      </c>
      <c r="I1425" s="54">
        <v>0</v>
      </c>
      <c r="J1425" s="53"/>
    </row>
    <row r="1426" spans="1:10" s="10" customFormat="1" ht="51">
      <c r="A1426" s="179">
        <v>198</v>
      </c>
      <c r="B1426" s="73"/>
      <c r="C1426" s="71"/>
      <c r="D1426" s="74" t="s">
        <v>595</v>
      </c>
      <c r="E1426" s="79"/>
      <c r="F1426" s="38">
        <v>1985</v>
      </c>
      <c r="G1426" s="84" t="s">
        <v>2174</v>
      </c>
      <c r="H1426" s="419">
        <v>786</v>
      </c>
      <c r="I1426" s="54">
        <v>0</v>
      </c>
      <c r="J1426" s="53"/>
    </row>
    <row r="1427" spans="1:10" s="10" customFormat="1" ht="51">
      <c r="A1427" s="179">
        <v>199</v>
      </c>
      <c r="B1427" s="108"/>
      <c r="C1427" s="71"/>
      <c r="D1427" s="74" t="s">
        <v>455</v>
      </c>
      <c r="E1427" s="79"/>
      <c r="F1427" s="38">
        <v>2003</v>
      </c>
      <c r="G1427" s="84" t="s">
        <v>2174</v>
      </c>
      <c r="H1427" s="419">
        <v>365700</v>
      </c>
      <c r="I1427" s="54">
        <v>0</v>
      </c>
      <c r="J1427" s="53"/>
    </row>
    <row r="1428" spans="1:10" s="10" customFormat="1" ht="51">
      <c r="A1428" s="179">
        <v>200</v>
      </c>
      <c r="B1428" s="202"/>
      <c r="C1428" s="71"/>
      <c r="D1428" s="484" t="s">
        <v>596</v>
      </c>
      <c r="E1428" s="71"/>
      <c r="F1428" s="71"/>
      <c r="G1428" s="84" t="s">
        <v>2174</v>
      </c>
      <c r="H1428" s="411">
        <v>10800</v>
      </c>
      <c r="I1428" s="97">
        <v>0</v>
      </c>
      <c r="J1428" s="53"/>
    </row>
    <row r="1429" spans="1:10" s="10" customFormat="1" ht="51">
      <c r="A1429" s="179">
        <v>201</v>
      </c>
      <c r="B1429" s="56"/>
      <c r="C1429" s="71"/>
      <c r="D1429" s="52" t="s">
        <v>550</v>
      </c>
      <c r="E1429" s="38"/>
      <c r="F1429" s="24" t="s">
        <v>58</v>
      </c>
      <c r="G1429" s="84" t="s">
        <v>2174</v>
      </c>
      <c r="H1429" s="527">
        <v>393110.94</v>
      </c>
      <c r="I1429" s="433">
        <v>393110.94</v>
      </c>
      <c r="J1429" s="53"/>
    </row>
    <row r="1430" spans="1:10" s="10" customFormat="1" ht="51">
      <c r="A1430" s="179">
        <v>202</v>
      </c>
      <c r="B1430" s="56"/>
      <c r="C1430" s="71"/>
      <c r="D1430" s="52" t="s">
        <v>548</v>
      </c>
      <c r="E1430" s="38"/>
      <c r="F1430" s="24" t="s">
        <v>549</v>
      </c>
      <c r="G1430" s="84" t="s">
        <v>2174</v>
      </c>
      <c r="H1430" s="527">
        <v>83462.399999999994</v>
      </c>
      <c r="I1430" s="433">
        <v>83462</v>
      </c>
      <c r="J1430" s="53"/>
    </row>
    <row r="1431" spans="1:10" s="10" customFormat="1" ht="51">
      <c r="A1431" s="179">
        <v>203</v>
      </c>
      <c r="B1431" s="56"/>
      <c r="C1431" s="71"/>
      <c r="D1431" s="52" t="s">
        <v>842</v>
      </c>
      <c r="E1431" s="38"/>
      <c r="F1431" s="24"/>
      <c r="G1431" s="84" t="s">
        <v>2174</v>
      </c>
      <c r="H1431" s="527">
        <v>886500</v>
      </c>
      <c r="I1431" s="433">
        <v>886500</v>
      </c>
      <c r="J1431" s="53"/>
    </row>
    <row r="1432" spans="1:10" s="10" customFormat="1" ht="51">
      <c r="A1432" s="179">
        <v>204</v>
      </c>
      <c r="B1432" s="56"/>
      <c r="C1432" s="71"/>
      <c r="D1432" s="52" t="s">
        <v>843</v>
      </c>
      <c r="E1432" s="38"/>
      <c r="F1432" s="24"/>
      <c r="G1432" s="84" t="s">
        <v>2174</v>
      </c>
      <c r="H1432" s="527">
        <v>769000</v>
      </c>
      <c r="I1432" s="433">
        <v>388060.21</v>
      </c>
      <c r="J1432" s="53"/>
    </row>
    <row r="1433" spans="1:10" s="10" customFormat="1" ht="51">
      <c r="A1433" s="179">
        <v>205</v>
      </c>
      <c r="B1433" s="56"/>
      <c r="C1433" s="71"/>
      <c r="D1433" s="52" t="s">
        <v>843</v>
      </c>
      <c r="E1433" s="38"/>
      <c r="F1433" s="24"/>
      <c r="G1433" s="84" t="s">
        <v>2174</v>
      </c>
      <c r="H1433" s="527">
        <v>769000</v>
      </c>
      <c r="I1433" s="433">
        <v>388060.21</v>
      </c>
      <c r="J1433" s="53"/>
    </row>
    <row r="1434" spans="1:10" s="10" customFormat="1" ht="51">
      <c r="A1434" s="179">
        <v>206</v>
      </c>
      <c r="B1434" s="56"/>
      <c r="C1434" s="71"/>
      <c r="D1434" s="52" t="s">
        <v>781</v>
      </c>
      <c r="E1434" s="38"/>
      <c r="F1434" s="24"/>
      <c r="G1434" s="84" t="s">
        <v>2174</v>
      </c>
      <c r="H1434" s="527">
        <v>989500</v>
      </c>
      <c r="I1434" s="433">
        <v>874058.38</v>
      </c>
      <c r="J1434" s="53"/>
    </row>
    <row r="1435" spans="1:10" s="10" customFormat="1" ht="51">
      <c r="A1435" s="179">
        <v>207</v>
      </c>
      <c r="B1435" s="110"/>
      <c r="C1435" s="71"/>
      <c r="D1435" s="74" t="s">
        <v>937</v>
      </c>
      <c r="E1435" s="79"/>
      <c r="F1435" s="38"/>
      <c r="G1435" s="84" t="s">
        <v>2174</v>
      </c>
      <c r="H1435" s="419">
        <v>558760</v>
      </c>
      <c r="I1435" s="54">
        <v>558760</v>
      </c>
      <c r="J1435" s="53"/>
    </row>
    <row r="1436" spans="1:10" s="10" customFormat="1" ht="51">
      <c r="A1436" s="179">
        <v>208</v>
      </c>
      <c r="B1436" s="110"/>
      <c r="C1436" s="71"/>
      <c r="D1436" s="74" t="s">
        <v>1050</v>
      </c>
      <c r="E1436" s="79"/>
      <c r="F1436" s="38"/>
      <c r="G1436" s="84" t="s">
        <v>2174</v>
      </c>
      <c r="H1436" s="419">
        <v>2288500</v>
      </c>
      <c r="I1436" s="54">
        <v>2288500</v>
      </c>
      <c r="J1436" s="53"/>
    </row>
    <row r="1437" spans="1:10" s="10" customFormat="1" ht="51">
      <c r="A1437" s="179">
        <v>209</v>
      </c>
      <c r="B1437" s="110"/>
      <c r="C1437" s="71"/>
      <c r="D1437" s="74" t="s">
        <v>1148</v>
      </c>
      <c r="E1437" s="79"/>
      <c r="F1437" s="38"/>
      <c r="G1437" s="84" t="s">
        <v>2174</v>
      </c>
      <c r="H1437" s="419">
        <v>740090</v>
      </c>
      <c r="I1437" s="54">
        <v>740090</v>
      </c>
      <c r="J1437" s="53"/>
    </row>
    <row r="1438" spans="1:10" s="10" customFormat="1" ht="51">
      <c r="A1438" s="179"/>
      <c r="B1438" s="202"/>
      <c r="C1438" s="71"/>
      <c r="D1438" s="106" t="s">
        <v>1207</v>
      </c>
      <c r="E1438" s="71"/>
      <c r="F1438" s="38">
        <v>2010</v>
      </c>
      <c r="G1438" s="84" t="s">
        <v>2174</v>
      </c>
      <c r="H1438" s="422">
        <v>399500</v>
      </c>
      <c r="I1438" s="100">
        <v>0</v>
      </c>
      <c r="J1438" s="53"/>
    </row>
    <row r="1439" spans="1:10" s="10" customFormat="1" ht="51">
      <c r="A1439" s="474"/>
      <c r="B1439" s="202"/>
      <c r="C1439" s="71"/>
      <c r="D1439" s="106" t="s">
        <v>2722</v>
      </c>
      <c r="E1439" s="71"/>
      <c r="F1439" s="38"/>
      <c r="G1439" s="84" t="s">
        <v>2174</v>
      </c>
      <c r="H1439" s="422">
        <v>56544</v>
      </c>
      <c r="I1439" s="100">
        <v>0</v>
      </c>
      <c r="J1439" s="53"/>
    </row>
    <row r="1440" spans="1:10" s="10" customFormat="1" ht="51">
      <c r="A1440" s="479"/>
      <c r="B1440" s="202"/>
      <c r="C1440" s="71"/>
      <c r="D1440" s="106" t="s">
        <v>2723</v>
      </c>
      <c r="E1440" s="71"/>
      <c r="F1440" s="38"/>
      <c r="G1440" s="84" t="s">
        <v>2174</v>
      </c>
      <c r="H1440" s="422">
        <v>1500000</v>
      </c>
      <c r="I1440" s="100">
        <v>1500000</v>
      </c>
      <c r="J1440" s="53"/>
    </row>
    <row r="1441" spans="1:10" s="10" customFormat="1" ht="12.75">
      <c r="A1441" s="179"/>
      <c r="B1441" s="280" t="s">
        <v>120</v>
      </c>
      <c r="C1441" s="484"/>
      <c r="D1441" s="484"/>
      <c r="E1441" s="484"/>
      <c r="F1441" s="484"/>
      <c r="G1441" s="71"/>
      <c r="H1441" s="211">
        <f>SUM(G1414:G1437)</f>
        <v>0</v>
      </c>
      <c r="I1441" s="12">
        <f>SUM(H1418:H1437)</f>
        <v>9424683.5899999999</v>
      </c>
      <c r="J1441" s="53"/>
    </row>
    <row r="1442" spans="1:10" s="10" customFormat="1" ht="12.75">
      <c r="A1442" s="179"/>
      <c r="B1442" s="202" t="s">
        <v>748</v>
      </c>
      <c r="C1442" s="105"/>
      <c r="D1442" s="105"/>
      <c r="E1442" s="105"/>
      <c r="F1442" s="105"/>
      <c r="G1442" s="71"/>
      <c r="H1442" s="211">
        <f>H1441+H1412</f>
        <v>7586242.46</v>
      </c>
      <c r="I1442" s="12">
        <f>I1441+I1412</f>
        <v>14440811.789999999</v>
      </c>
      <c r="J1442" s="53"/>
    </row>
    <row r="1443" spans="1:10" s="10" customFormat="1" ht="12.75">
      <c r="A1443" s="179"/>
      <c r="B1443" s="202"/>
      <c r="C1443" s="105" t="s">
        <v>1271</v>
      </c>
      <c r="D1443" s="105"/>
      <c r="E1443" s="105"/>
      <c r="F1443" s="105"/>
      <c r="G1443" s="211"/>
      <c r="H1443" s="12"/>
      <c r="I1443" s="71"/>
      <c r="J1443" s="53"/>
    </row>
    <row r="1444" spans="1:10" s="10" customFormat="1" ht="51">
      <c r="A1444" s="486"/>
      <c r="B1444" s="202"/>
      <c r="C1444" s="105"/>
      <c r="D1444" s="109" t="s">
        <v>2774</v>
      </c>
      <c r="E1444" s="38">
        <v>12</v>
      </c>
      <c r="F1444" s="38">
        <v>2019</v>
      </c>
      <c r="G1444" s="84" t="s">
        <v>2174</v>
      </c>
      <c r="H1444" s="411">
        <v>231792</v>
      </c>
      <c r="I1444" s="11">
        <v>231792</v>
      </c>
      <c r="J1444" s="53"/>
    </row>
    <row r="1445" spans="1:10" s="10" customFormat="1" ht="51">
      <c r="A1445" s="486"/>
      <c r="B1445" s="202"/>
      <c r="C1445" s="105"/>
      <c r="D1445" s="109" t="s">
        <v>2775</v>
      </c>
      <c r="E1445" s="38">
        <v>6</v>
      </c>
      <c r="F1445" s="38">
        <v>2019</v>
      </c>
      <c r="G1445" s="84" t="s">
        <v>2174</v>
      </c>
      <c r="H1445" s="411">
        <v>150000</v>
      </c>
      <c r="I1445" s="11">
        <v>150000</v>
      </c>
      <c r="J1445" s="53"/>
    </row>
    <row r="1446" spans="1:10" s="10" customFormat="1" ht="51">
      <c r="A1446" s="486"/>
      <c r="B1446" s="202"/>
      <c r="C1446" s="105"/>
      <c r="D1446" s="109" t="s">
        <v>2776</v>
      </c>
      <c r="E1446" s="38"/>
      <c r="F1446" s="38">
        <v>2019</v>
      </c>
      <c r="G1446" s="84" t="s">
        <v>2174</v>
      </c>
      <c r="H1446" s="411">
        <v>48090</v>
      </c>
      <c r="I1446" s="11">
        <v>48090</v>
      </c>
      <c r="J1446" s="53"/>
    </row>
    <row r="1447" spans="1:10" s="10" customFormat="1" ht="51">
      <c r="A1447" s="486"/>
      <c r="B1447" s="202"/>
      <c r="C1447" s="105"/>
      <c r="D1447" s="109" t="s">
        <v>2777</v>
      </c>
      <c r="E1447" s="38"/>
      <c r="F1447" s="38">
        <v>2019</v>
      </c>
      <c r="G1447" s="84" t="s">
        <v>2174</v>
      </c>
      <c r="H1447" s="411">
        <v>42125</v>
      </c>
      <c r="I1447" s="11">
        <v>0</v>
      </c>
      <c r="J1447" s="53"/>
    </row>
    <row r="1448" spans="1:10" s="10" customFormat="1" ht="51">
      <c r="A1448" s="486"/>
      <c r="B1448" s="202"/>
      <c r="C1448" s="105"/>
      <c r="D1448" s="109" t="s">
        <v>1285</v>
      </c>
      <c r="E1448" s="38"/>
      <c r="F1448" s="38">
        <v>2019</v>
      </c>
      <c r="G1448" s="84" t="s">
        <v>2174</v>
      </c>
      <c r="H1448" s="411">
        <v>35379</v>
      </c>
      <c r="I1448" s="11">
        <v>35379</v>
      </c>
      <c r="J1448" s="53"/>
    </row>
    <row r="1449" spans="1:10" s="10" customFormat="1" ht="51">
      <c r="A1449" s="486"/>
      <c r="B1449" s="202"/>
      <c r="C1449" s="105"/>
      <c r="D1449" s="109" t="s">
        <v>2778</v>
      </c>
      <c r="E1449" s="38"/>
      <c r="F1449" s="38">
        <v>2019</v>
      </c>
      <c r="G1449" s="84" t="s">
        <v>2174</v>
      </c>
      <c r="H1449" s="411">
        <v>69870</v>
      </c>
      <c r="I1449" s="11">
        <v>69870</v>
      </c>
      <c r="J1449" s="53"/>
    </row>
    <row r="1450" spans="1:10" s="10" customFormat="1" ht="51">
      <c r="A1450" s="486"/>
      <c r="B1450" s="202"/>
      <c r="C1450" s="105"/>
      <c r="D1450" s="109" t="s">
        <v>2779</v>
      </c>
      <c r="E1450" s="38"/>
      <c r="F1450" s="38">
        <v>2019</v>
      </c>
      <c r="G1450" s="84" t="s">
        <v>2174</v>
      </c>
      <c r="H1450" s="411">
        <v>70340</v>
      </c>
      <c r="I1450" s="11">
        <v>70340</v>
      </c>
      <c r="J1450" s="53"/>
    </row>
    <row r="1451" spans="1:10" s="10" customFormat="1" ht="51">
      <c r="A1451" s="486"/>
      <c r="B1451" s="202"/>
      <c r="C1451" s="105"/>
      <c r="D1451" s="98" t="s">
        <v>2780</v>
      </c>
      <c r="E1451" s="38"/>
      <c r="F1451" s="38">
        <v>2019</v>
      </c>
      <c r="G1451" s="84" t="s">
        <v>2174</v>
      </c>
      <c r="H1451" s="411">
        <v>44088</v>
      </c>
      <c r="I1451" s="11">
        <v>44088</v>
      </c>
      <c r="J1451" s="53"/>
    </row>
    <row r="1452" spans="1:10" s="10" customFormat="1" ht="51">
      <c r="A1452" s="486"/>
      <c r="B1452" s="202"/>
      <c r="C1452" s="105"/>
      <c r="D1452" s="109" t="s">
        <v>2781</v>
      </c>
      <c r="E1452" s="38"/>
      <c r="F1452" s="38">
        <v>2019</v>
      </c>
      <c r="G1452" s="84" t="s">
        <v>2174</v>
      </c>
      <c r="H1452" s="411">
        <v>35900</v>
      </c>
      <c r="I1452" s="11">
        <v>35900</v>
      </c>
      <c r="J1452" s="53"/>
    </row>
    <row r="1453" spans="1:10" s="10" customFormat="1" ht="51">
      <c r="A1453" s="486"/>
      <c r="B1453" s="202"/>
      <c r="C1453" s="105"/>
      <c r="D1453" s="109" t="s">
        <v>2782</v>
      </c>
      <c r="E1453" s="38"/>
      <c r="F1453" s="38">
        <v>2019</v>
      </c>
      <c r="G1453" s="84" t="s">
        <v>2174</v>
      </c>
      <c r="H1453" s="411">
        <v>105700</v>
      </c>
      <c r="I1453" s="11">
        <v>105700</v>
      </c>
      <c r="J1453" s="53"/>
    </row>
    <row r="1454" spans="1:10" s="10" customFormat="1" ht="51">
      <c r="A1454" s="486"/>
      <c r="B1454" s="202"/>
      <c r="C1454" s="105"/>
      <c r="D1454" s="109" t="s">
        <v>2783</v>
      </c>
      <c r="E1454" s="38"/>
      <c r="F1454" s="38">
        <v>2019</v>
      </c>
      <c r="G1454" s="84" t="s">
        <v>2174</v>
      </c>
      <c r="H1454" s="411">
        <v>274102</v>
      </c>
      <c r="I1454" s="11">
        <v>274102</v>
      </c>
      <c r="J1454" s="53"/>
    </row>
    <row r="1455" spans="1:10" s="10" customFormat="1" ht="51">
      <c r="A1455" s="486"/>
      <c r="B1455" s="202"/>
      <c r="C1455" s="105"/>
      <c r="D1455" s="109" t="s">
        <v>2784</v>
      </c>
      <c r="E1455" s="38"/>
      <c r="F1455" s="38">
        <v>2019</v>
      </c>
      <c r="G1455" s="84" t="s">
        <v>2174</v>
      </c>
      <c r="H1455" s="411">
        <v>23209</v>
      </c>
      <c r="I1455" s="11">
        <v>23209</v>
      </c>
      <c r="J1455" s="53"/>
    </row>
    <row r="1456" spans="1:10" s="10" customFormat="1" ht="51">
      <c r="A1456" s="486"/>
      <c r="B1456" s="202"/>
      <c r="C1456" s="105"/>
      <c r="D1456" s="109" t="s">
        <v>2785</v>
      </c>
      <c r="E1456" s="38"/>
      <c r="F1456" s="38">
        <v>2019</v>
      </c>
      <c r="G1456" s="84" t="s">
        <v>2174</v>
      </c>
      <c r="H1456" s="411">
        <v>17356</v>
      </c>
      <c r="I1456" s="100" t="s">
        <v>2786</v>
      </c>
      <c r="J1456" s="53"/>
    </row>
    <row r="1457" spans="1:10" s="10" customFormat="1" ht="51">
      <c r="A1457" s="486"/>
      <c r="B1457" s="202"/>
      <c r="C1457" s="105"/>
      <c r="D1457" s="109" t="s">
        <v>2787</v>
      </c>
      <c r="E1457" s="38"/>
      <c r="F1457" s="38">
        <v>2019</v>
      </c>
      <c r="G1457" s="84" t="s">
        <v>2174</v>
      </c>
      <c r="H1457" s="411">
        <v>24460</v>
      </c>
      <c r="I1457" s="11">
        <v>24460</v>
      </c>
      <c r="J1457" s="53"/>
    </row>
    <row r="1458" spans="1:10" s="10" customFormat="1" ht="51">
      <c r="A1458" s="486"/>
      <c r="B1458" s="202"/>
      <c r="C1458" s="105"/>
      <c r="D1458" s="109" t="s">
        <v>2788</v>
      </c>
      <c r="E1458" s="38"/>
      <c r="F1458" s="38">
        <v>2019</v>
      </c>
      <c r="G1458" s="84" t="s">
        <v>2174</v>
      </c>
      <c r="H1458" s="411">
        <v>17146</v>
      </c>
      <c r="I1458" s="11">
        <v>17146</v>
      </c>
      <c r="J1458" s="53"/>
    </row>
    <row r="1459" spans="1:10" s="10" customFormat="1" ht="51">
      <c r="A1459" s="486"/>
      <c r="B1459" s="202"/>
      <c r="C1459" s="105"/>
      <c r="D1459" s="109" t="s">
        <v>1285</v>
      </c>
      <c r="E1459" s="38"/>
      <c r="F1459" s="38">
        <v>2019</v>
      </c>
      <c r="G1459" s="84" t="s">
        <v>2174</v>
      </c>
      <c r="H1459" s="411">
        <v>17829</v>
      </c>
      <c r="I1459" s="11">
        <v>17829</v>
      </c>
      <c r="J1459" s="53"/>
    </row>
    <row r="1460" spans="1:10" s="10" customFormat="1" ht="51">
      <c r="A1460" s="179">
        <v>211</v>
      </c>
      <c r="B1460" s="202"/>
      <c r="C1460" s="71"/>
      <c r="D1460" s="98" t="s">
        <v>1272</v>
      </c>
      <c r="E1460" s="38"/>
      <c r="F1460" s="38"/>
      <c r="G1460" s="84" t="s">
        <v>2174</v>
      </c>
      <c r="H1460" s="411">
        <v>607863.75</v>
      </c>
      <c r="I1460" s="11">
        <v>607863.75</v>
      </c>
      <c r="J1460" s="53"/>
    </row>
    <row r="1461" spans="1:10" s="10" customFormat="1" ht="51">
      <c r="A1461" s="179">
        <v>212</v>
      </c>
      <c r="B1461" s="202"/>
      <c r="C1461" s="71"/>
      <c r="D1461" s="98" t="s">
        <v>1341</v>
      </c>
      <c r="E1461" s="38"/>
      <c r="F1461" s="38"/>
      <c r="G1461" s="84" t="s">
        <v>2174</v>
      </c>
      <c r="H1461" s="411">
        <v>48030.2</v>
      </c>
      <c r="I1461" s="11">
        <v>48030.2</v>
      </c>
      <c r="J1461" s="53"/>
    </row>
    <row r="1462" spans="1:10" s="10" customFormat="1" ht="51">
      <c r="A1462" s="179">
        <v>213</v>
      </c>
      <c r="B1462" s="202"/>
      <c r="C1462" s="71"/>
      <c r="D1462" s="98" t="s">
        <v>1273</v>
      </c>
      <c r="E1462" s="38"/>
      <c r="F1462" s="38"/>
      <c r="G1462" s="84" t="s">
        <v>2174</v>
      </c>
      <c r="H1462" s="411">
        <v>90787</v>
      </c>
      <c r="I1462" s="11">
        <v>90787</v>
      </c>
      <c r="J1462" s="53"/>
    </row>
    <row r="1463" spans="1:10" s="10" customFormat="1" ht="51">
      <c r="A1463" s="179">
        <v>214</v>
      </c>
      <c r="B1463" s="202"/>
      <c r="C1463" s="71"/>
      <c r="D1463" s="109" t="s">
        <v>1274</v>
      </c>
      <c r="E1463" s="38"/>
      <c r="F1463" s="38"/>
      <c r="G1463" s="84" t="s">
        <v>2174</v>
      </c>
      <c r="H1463" s="411">
        <v>31128</v>
      </c>
      <c r="I1463" s="11">
        <v>31128</v>
      </c>
      <c r="J1463" s="53"/>
    </row>
    <row r="1464" spans="1:10" s="10" customFormat="1" ht="51">
      <c r="A1464" s="179">
        <v>215</v>
      </c>
      <c r="B1464" s="202"/>
      <c r="C1464" s="71"/>
      <c r="D1464" s="109" t="s">
        <v>1275</v>
      </c>
      <c r="E1464" s="38"/>
      <c r="F1464" s="38"/>
      <c r="G1464" s="84" t="s">
        <v>2174</v>
      </c>
      <c r="H1464" s="411">
        <v>39883</v>
      </c>
      <c r="I1464" s="11">
        <v>39883</v>
      </c>
      <c r="J1464" s="53"/>
    </row>
    <row r="1465" spans="1:10" s="10" customFormat="1" ht="51">
      <c r="A1465" s="179">
        <v>216</v>
      </c>
      <c r="B1465" s="202"/>
      <c r="C1465" s="71"/>
      <c r="D1465" s="109" t="s">
        <v>1276</v>
      </c>
      <c r="E1465" s="38"/>
      <c r="F1465" s="38"/>
      <c r="G1465" s="84" t="s">
        <v>2174</v>
      </c>
      <c r="H1465" s="411">
        <v>24917</v>
      </c>
      <c r="I1465" s="11">
        <v>24917</v>
      </c>
      <c r="J1465" s="53"/>
    </row>
    <row r="1466" spans="1:10" s="10" customFormat="1" ht="51">
      <c r="A1466" s="179">
        <v>217</v>
      </c>
      <c r="B1466" s="202"/>
      <c r="C1466" s="71"/>
      <c r="D1466" s="98" t="s">
        <v>1277</v>
      </c>
      <c r="E1466" s="38"/>
      <c r="F1466" s="38"/>
      <c r="G1466" s="84" t="s">
        <v>2174</v>
      </c>
      <c r="H1466" s="411">
        <v>67813</v>
      </c>
      <c r="I1466" s="11">
        <v>67813</v>
      </c>
      <c r="J1466" s="53"/>
    </row>
    <row r="1467" spans="1:10" s="10" customFormat="1" ht="51">
      <c r="A1467" s="179">
        <v>218</v>
      </c>
      <c r="B1467" s="202"/>
      <c r="C1467" s="71"/>
      <c r="D1467" s="98" t="s">
        <v>1278</v>
      </c>
      <c r="E1467" s="38"/>
      <c r="F1467" s="38"/>
      <c r="G1467" s="84" t="s">
        <v>2174</v>
      </c>
      <c r="H1467" s="411">
        <v>12540</v>
      </c>
      <c r="I1467" s="11">
        <v>12540</v>
      </c>
      <c r="J1467" s="53"/>
    </row>
    <row r="1468" spans="1:10" s="10" customFormat="1" ht="51">
      <c r="A1468" s="179">
        <v>219</v>
      </c>
      <c r="B1468" s="202"/>
      <c r="C1468" s="71"/>
      <c r="D1468" s="109" t="s">
        <v>1279</v>
      </c>
      <c r="E1468" s="38"/>
      <c r="F1468" s="38"/>
      <c r="G1468" s="84" t="s">
        <v>2174</v>
      </c>
      <c r="H1468" s="411">
        <v>15075</v>
      </c>
      <c r="I1468" s="11">
        <v>15075</v>
      </c>
      <c r="J1468" s="53"/>
    </row>
    <row r="1469" spans="1:10" s="10" customFormat="1" ht="51">
      <c r="A1469" s="179">
        <v>220</v>
      </c>
      <c r="B1469" s="202"/>
      <c r="C1469" s="71"/>
      <c r="D1469" s="98" t="s">
        <v>1280</v>
      </c>
      <c r="E1469" s="38"/>
      <c r="F1469" s="38"/>
      <c r="G1469" s="84" t="s">
        <v>2174</v>
      </c>
      <c r="H1469" s="411">
        <v>34489</v>
      </c>
      <c r="I1469" s="11">
        <v>34489</v>
      </c>
      <c r="J1469" s="53"/>
    </row>
    <row r="1470" spans="1:10" s="10" customFormat="1" ht="51">
      <c r="A1470" s="179">
        <v>221</v>
      </c>
      <c r="B1470" s="202"/>
      <c r="C1470" s="71"/>
      <c r="D1470" s="98" t="s">
        <v>1280</v>
      </c>
      <c r="E1470" s="38"/>
      <c r="F1470" s="38"/>
      <c r="G1470" s="84" t="s">
        <v>2174</v>
      </c>
      <c r="H1470" s="411">
        <v>34489</v>
      </c>
      <c r="I1470" s="11">
        <v>34489</v>
      </c>
      <c r="J1470" s="53"/>
    </row>
    <row r="1471" spans="1:10" s="10" customFormat="1" ht="51">
      <c r="A1471" s="179">
        <v>222</v>
      </c>
      <c r="B1471" s="202"/>
      <c r="C1471" s="71"/>
      <c r="D1471" s="109" t="s">
        <v>1281</v>
      </c>
      <c r="E1471" s="38"/>
      <c r="F1471" s="38"/>
      <c r="G1471" s="84" t="s">
        <v>2174</v>
      </c>
      <c r="H1471" s="411">
        <v>66674</v>
      </c>
      <c r="I1471" s="11">
        <v>66674</v>
      </c>
      <c r="J1471" s="53"/>
    </row>
    <row r="1472" spans="1:10" s="10" customFormat="1" ht="51">
      <c r="A1472" s="179">
        <v>223</v>
      </c>
      <c r="B1472" s="202"/>
      <c r="C1472" s="71"/>
      <c r="D1472" s="98" t="s">
        <v>1282</v>
      </c>
      <c r="E1472" s="38"/>
      <c r="F1472" s="38"/>
      <c r="G1472" s="84" t="s">
        <v>2174</v>
      </c>
      <c r="H1472" s="411">
        <v>42425</v>
      </c>
      <c r="I1472" s="11">
        <v>42425</v>
      </c>
      <c r="J1472" s="53"/>
    </row>
    <row r="1473" spans="1:10" s="10" customFormat="1" ht="51">
      <c r="A1473" s="179">
        <v>224</v>
      </c>
      <c r="B1473" s="202"/>
      <c r="C1473" s="71"/>
      <c r="D1473" s="109" t="s">
        <v>1283</v>
      </c>
      <c r="E1473" s="38"/>
      <c r="F1473" s="38"/>
      <c r="G1473" s="84" t="s">
        <v>2174</v>
      </c>
      <c r="H1473" s="411">
        <v>39780</v>
      </c>
      <c r="I1473" s="11">
        <v>39780</v>
      </c>
      <c r="J1473" s="53"/>
    </row>
    <row r="1474" spans="1:10" s="10" customFormat="1" ht="51">
      <c r="A1474" s="179">
        <v>225</v>
      </c>
      <c r="B1474" s="202"/>
      <c r="C1474" s="71"/>
      <c r="D1474" s="109" t="s">
        <v>1284</v>
      </c>
      <c r="E1474" s="38"/>
      <c r="F1474" s="38"/>
      <c r="G1474" s="84" t="s">
        <v>2174</v>
      </c>
      <c r="H1474" s="411">
        <v>68675</v>
      </c>
      <c r="I1474" s="11">
        <v>68675</v>
      </c>
      <c r="J1474" s="53"/>
    </row>
    <row r="1475" spans="1:10" s="10" customFormat="1" ht="51">
      <c r="A1475" s="179">
        <v>226</v>
      </c>
      <c r="B1475" s="202"/>
      <c r="C1475" s="71"/>
      <c r="D1475" s="109" t="s">
        <v>1285</v>
      </c>
      <c r="E1475" s="38"/>
      <c r="F1475" s="38"/>
      <c r="G1475" s="84" t="s">
        <v>2174</v>
      </c>
      <c r="H1475" s="411">
        <v>55440</v>
      </c>
      <c r="I1475" s="11">
        <v>55440</v>
      </c>
      <c r="J1475" s="53"/>
    </row>
    <row r="1476" spans="1:10" s="10" customFormat="1" ht="51">
      <c r="A1476" s="179">
        <v>227</v>
      </c>
      <c r="B1476" s="202"/>
      <c r="C1476" s="71"/>
      <c r="D1476" s="109" t="s">
        <v>1286</v>
      </c>
      <c r="E1476" s="38"/>
      <c r="F1476" s="38"/>
      <c r="G1476" s="84" t="s">
        <v>2174</v>
      </c>
      <c r="H1476" s="411">
        <v>43262</v>
      </c>
      <c r="I1476" s="11">
        <v>43262</v>
      </c>
      <c r="J1476" s="53"/>
    </row>
    <row r="1477" spans="1:10" s="10" customFormat="1" ht="51">
      <c r="A1477" s="179">
        <v>228</v>
      </c>
      <c r="B1477" s="202"/>
      <c r="C1477" s="71"/>
      <c r="D1477" s="109" t="s">
        <v>1287</v>
      </c>
      <c r="E1477" s="38"/>
      <c r="F1477" s="38"/>
      <c r="G1477" s="84" t="s">
        <v>2174</v>
      </c>
      <c r="H1477" s="411">
        <v>87749</v>
      </c>
      <c r="I1477" s="11">
        <v>87749</v>
      </c>
      <c r="J1477" s="53"/>
    </row>
    <row r="1478" spans="1:10" s="10" customFormat="1" ht="51">
      <c r="A1478" s="179">
        <v>229</v>
      </c>
      <c r="B1478" s="202"/>
      <c r="C1478" s="71"/>
      <c r="D1478" s="98" t="s">
        <v>1288</v>
      </c>
      <c r="E1478" s="38"/>
      <c r="F1478" s="38"/>
      <c r="G1478" s="84" t="s">
        <v>2174</v>
      </c>
      <c r="H1478" s="411">
        <v>86058</v>
      </c>
      <c r="I1478" s="11">
        <v>86058</v>
      </c>
      <c r="J1478" s="53"/>
    </row>
    <row r="1479" spans="1:10" s="10" customFormat="1" ht="51">
      <c r="A1479" s="179">
        <v>230</v>
      </c>
      <c r="B1479" s="202"/>
      <c r="C1479" s="71"/>
      <c r="D1479" s="109" t="s">
        <v>1289</v>
      </c>
      <c r="E1479" s="38"/>
      <c r="F1479" s="38"/>
      <c r="G1479" s="84" t="s">
        <v>2174</v>
      </c>
      <c r="H1479" s="411">
        <v>47690</v>
      </c>
      <c r="I1479" s="11">
        <v>47690</v>
      </c>
      <c r="J1479" s="53"/>
    </row>
    <row r="1480" spans="1:10" s="10" customFormat="1" ht="51">
      <c r="A1480" s="179">
        <v>231</v>
      </c>
      <c r="B1480" s="202"/>
      <c r="C1480" s="71"/>
      <c r="D1480" s="109" t="s">
        <v>1279</v>
      </c>
      <c r="E1480" s="38"/>
      <c r="F1480" s="38"/>
      <c r="G1480" s="84" t="s">
        <v>2174</v>
      </c>
      <c r="H1480" s="411">
        <v>43320</v>
      </c>
      <c r="I1480" s="11">
        <v>43320</v>
      </c>
      <c r="J1480" s="53"/>
    </row>
    <row r="1481" spans="1:10" s="10" customFormat="1" ht="51">
      <c r="A1481" s="179">
        <v>232</v>
      </c>
      <c r="B1481" s="202"/>
      <c r="C1481" s="71"/>
      <c r="D1481" s="109" t="s">
        <v>1290</v>
      </c>
      <c r="E1481" s="38"/>
      <c r="F1481" s="38"/>
      <c r="G1481" s="84" t="s">
        <v>2174</v>
      </c>
      <c r="H1481" s="411">
        <v>42820</v>
      </c>
      <c r="I1481" s="11">
        <v>42820</v>
      </c>
      <c r="J1481" s="53"/>
    </row>
    <row r="1482" spans="1:10" s="10" customFormat="1" ht="51">
      <c r="A1482" s="179">
        <v>233</v>
      </c>
      <c r="B1482" s="202"/>
      <c r="C1482" s="71"/>
      <c r="D1482" s="109" t="s">
        <v>1291</v>
      </c>
      <c r="E1482" s="38"/>
      <c r="F1482" s="38"/>
      <c r="G1482" s="84" t="s">
        <v>2174</v>
      </c>
      <c r="H1482" s="411">
        <v>35471</v>
      </c>
      <c r="I1482" s="11">
        <v>35471</v>
      </c>
      <c r="J1482" s="53"/>
    </row>
    <row r="1483" spans="1:10" s="10" customFormat="1" ht="51">
      <c r="A1483" s="179">
        <v>234</v>
      </c>
      <c r="B1483" s="202"/>
      <c r="C1483" s="71"/>
      <c r="D1483" s="109" t="s">
        <v>1292</v>
      </c>
      <c r="E1483" s="38"/>
      <c r="F1483" s="38"/>
      <c r="G1483" s="84" t="s">
        <v>2174</v>
      </c>
      <c r="H1483" s="411">
        <v>78920</v>
      </c>
      <c r="I1483" s="11">
        <v>78920</v>
      </c>
      <c r="J1483" s="53"/>
    </row>
    <row r="1484" spans="1:10" s="10" customFormat="1" ht="51">
      <c r="A1484" s="179">
        <v>235</v>
      </c>
      <c r="B1484" s="202"/>
      <c r="C1484" s="71"/>
      <c r="D1484" s="98" t="s">
        <v>1293</v>
      </c>
      <c r="E1484" s="38"/>
      <c r="F1484" s="38"/>
      <c r="G1484" s="84" t="s">
        <v>2174</v>
      </c>
      <c r="H1484" s="411">
        <v>99970</v>
      </c>
      <c r="I1484" s="11">
        <v>99970</v>
      </c>
      <c r="J1484" s="53"/>
    </row>
    <row r="1485" spans="1:10" s="10" customFormat="1" ht="51">
      <c r="A1485" s="179">
        <v>236</v>
      </c>
      <c r="B1485" s="202"/>
      <c r="C1485" s="71"/>
      <c r="D1485" s="109" t="s">
        <v>1294</v>
      </c>
      <c r="E1485" s="38"/>
      <c r="F1485" s="38"/>
      <c r="G1485" s="84" t="s">
        <v>2174</v>
      </c>
      <c r="H1485" s="411">
        <v>79300</v>
      </c>
      <c r="I1485" s="11">
        <v>79300</v>
      </c>
      <c r="J1485" s="53"/>
    </row>
    <row r="1486" spans="1:10" s="10" customFormat="1" ht="51">
      <c r="A1486" s="179">
        <v>239</v>
      </c>
      <c r="B1486" s="202"/>
      <c r="C1486" s="71"/>
      <c r="D1486" s="109" t="s">
        <v>1342</v>
      </c>
      <c r="E1486" s="38"/>
      <c r="F1486" s="38"/>
      <c r="G1486" s="84" t="s">
        <v>2174</v>
      </c>
      <c r="H1486" s="411">
        <v>23108</v>
      </c>
      <c r="I1486" s="11">
        <v>23108</v>
      </c>
      <c r="J1486" s="53"/>
    </row>
    <row r="1487" spans="1:10" s="10" customFormat="1" ht="51">
      <c r="A1487" s="179">
        <v>241</v>
      </c>
      <c r="B1487" s="202"/>
      <c r="C1487" s="71"/>
      <c r="D1487" s="109" t="s">
        <v>1301</v>
      </c>
      <c r="E1487" s="38"/>
      <c r="F1487" s="38"/>
      <c r="G1487" s="84" t="s">
        <v>2174</v>
      </c>
      <c r="H1487" s="411">
        <v>85659</v>
      </c>
      <c r="I1487" s="11">
        <v>85659</v>
      </c>
      <c r="J1487" s="53"/>
    </row>
    <row r="1488" spans="1:10" s="10" customFormat="1" ht="51">
      <c r="A1488" s="179">
        <v>242</v>
      </c>
      <c r="B1488" s="202"/>
      <c r="C1488" s="71"/>
      <c r="D1488" s="109" t="s">
        <v>1302</v>
      </c>
      <c r="E1488" s="38"/>
      <c r="F1488" s="38"/>
      <c r="G1488" s="84" t="s">
        <v>2174</v>
      </c>
      <c r="H1488" s="411">
        <v>68172</v>
      </c>
      <c r="I1488" s="11">
        <v>68172</v>
      </c>
      <c r="J1488" s="53"/>
    </row>
    <row r="1489" spans="1:10" s="10" customFormat="1" ht="51">
      <c r="A1489" s="179">
        <v>243</v>
      </c>
      <c r="B1489" s="202"/>
      <c r="C1489" s="71"/>
      <c r="D1489" s="109" t="s">
        <v>1303</v>
      </c>
      <c r="E1489" s="38"/>
      <c r="F1489" s="38"/>
      <c r="G1489" s="84" t="s">
        <v>2174</v>
      </c>
      <c r="H1489" s="411">
        <v>69569</v>
      </c>
      <c r="I1489" s="11">
        <v>69569</v>
      </c>
      <c r="J1489" s="53"/>
    </row>
    <row r="1490" spans="1:10" s="10" customFormat="1" ht="51">
      <c r="A1490" s="179">
        <v>244</v>
      </c>
      <c r="B1490" s="202"/>
      <c r="C1490" s="71"/>
      <c r="D1490" s="109" t="s">
        <v>1304</v>
      </c>
      <c r="E1490" s="38"/>
      <c r="F1490" s="38"/>
      <c r="G1490" s="84" t="s">
        <v>2174</v>
      </c>
      <c r="H1490" s="411">
        <v>13200</v>
      </c>
      <c r="I1490" s="11">
        <v>13200</v>
      </c>
      <c r="J1490" s="53"/>
    </row>
    <row r="1491" spans="1:10" s="10" customFormat="1" ht="12.75">
      <c r="A1491" s="179"/>
      <c r="B1491" s="202"/>
      <c r="C1491" s="109"/>
      <c r="D1491" s="109"/>
      <c r="E1491" s="38"/>
      <c r="F1491" s="38"/>
      <c r="G1491" s="71"/>
      <c r="H1491" s="211">
        <f>SUM(H1460:H1490)</f>
        <v>2184276.9500000002</v>
      </c>
      <c r="I1491" s="12">
        <f>SUM(H9:H1490)</f>
        <v>186814121.90999988</v>
      </c>
      <c r="J1491" s="53"/>
    </row>
    <row r="1492" spans="1:10" s="10" customFormat="1" ht="12.75">
      <c r="A1492" s="179"/>
      <c r="B1492" s="202"/>
      <c r="C1492" s="38"/>
      <c r="D1492" s="38"/>
      <c r="E1492" s="38"/>
      <c r="F1492" s="38"/>
      <c r="G1492" s="285"/>
      <c r="H1492" s="71"/>
      <c r="I1492" s="71"/>
      <c r="J1492" s="53"/>
    </row>
    <row r="1493" spans="1:10" s="10" customFormat="1" ht="12.75">
      <c r="A1493" s="179"/>
      <c r="B1493" s="144"/>
      <c r="C1493" s="550" t="s">
        <v>593</v>
      </c>
      <c r="D1493" s="550"/>
      <c r="E1493" s="550"/>
      <c r="F1493" s="550"/>
      <c r="G1493" s="547"/>
      <c r="H1493" s="19"/>
      <c r="I1493" s="71"/>
      <c r="J1493" s="53"/>
    </row>
    <row r="1494" spans="1:10" s="10" customFormat="1">
      <c r="A1494" s="179"/>
      <c r="B1494" s="144"/>
      <c r="C1494" s="71"/>
      <c r="D1494" s="30"/>
      <c r="E1494" s="30"/>
      <c r="F1494" s="30"/>
      <c r="G1494" s="413"/>
      <c r="H1494" s="19"/>
      <c r="I1494" s="71"/>
      <c r="J1494" s="53"/>
    </row>
    <row r="1495" spans="1:10" ht="26.25">
      <c r="A1495" s="179"/>
      <c r="B1495" s="73"/>
      <c r="C1495" s="489"/>
      <c r="D1495" s="74" t="s">
        <v>1052</v>
      </c>
      <c r="E1495" s="79"/>
      <c r="F1495" s="38"/>
      <c r="G1495" s="78"/>
      <c r="H1495" s="419">
        <v>4100000</v>
      </c>
      <c r="I1495" s="19">
        <v>4100000</v>
      </c>
      <c r="J1495" s="22"/>
    </row>
    <row r="1496" spans="1:10">
      <c r="A1496" s="179"/>
      <c r="B1496" s="108" t="s">
        <v>10</v>
      </c>
      <c r="C1496" s="74"/>
      <c r="D1496" s="75"/>
      <c r="E1496" s="79"/>
      <c r="F1496" s="38"/>
      <c r="G1496" s="78"/>
      <c r="H1496" s="211">
        <f>SUM(H1495:H1495)</f>
        <v>4100000</v>
      </c>
      <c r="I1496" s="131">
        <f>SUM(I1495:I1495)</f>
        <v>4100000</v>
      </c>
      <c r="J1496" s="22"/>
    </row>
    <row r="1497" spans="1:10">
      <c r="A1497" s="179"/>
      <c r="B1497" s="136"/>
      <c r="C1497" s="71"/>
      <c r="D1497" s="38"/>
      <c r="E1497" s="38"/>
      <c r="F1497" s="38"/>
      <c r="G1497" s="211"/>
      <c r="H1497" s="12"/>
      <c r="I1497" s="160"/>
      <c r="J1497" s="22"/>
    </row>
    <row r="1498" spans="1:10">
      <c r="A1498" s="179"/>
      <c r="B1498" s="108"/>
      <c r="C1498" s="550" t="s">
        <v>1100</v>
      </c>
      <c r="D1498" s="546"/>
      <c r="E1498" s="165"/>
      <c r="F1498" s="160"/>
      <c r="G1498" s="413"/>
      <c r="H1498" s="78"/>
      <c r="I1498" s="160"/>
      <c r="J1498" s="22"/>
    </row>
    <row r="1499" spans="1:10" ht="39">
      <c r="A1499" s="179"/>
      <c r="B1499" s="108" t="s">
        <v>862</v>
      </c>
      <c r="C1499" s="160"/>
      <c r="D1499" s="229" t="s">
        <v>1872</v>
      </c>
      <c r="E1499" s="30">
        <v>1</v>
      </c>
      <c r="F1499" s="122">
        <v>1998</v>
      </c>
      <c r="G1499" s="491" t="s">
        <v>2175</v>
      </c>
      <c r="H1499" s="423">
        <v>173463.12</v>
      </c>
      <c r="I1499" s="76">
        <v>0</v>
      </c>
      <c r="J1499" s="22"/>
    </row>
    <row r="1500" spans="1:10" ht="39">
      <c r="A1500" s="179"/>
      <c r="B1500" s="108"/>
      <c r="C1500" s="160"/>
      <c r="D1500" s="229" t="s">
        <v>32</v>
      </c>
      <c r="E1500" s="30">
        <v>2</v>
      </c>
      <c r="F1500" s="122">
        <v>2019</v>
      </c>
      <c r="G1500" s="491" t="s">
        <v>2175</v>
      </c>
      <c r="H1500" s="423">
        <v>98340</v>
      </c>
      <c r="I1500" s="76">
        <v>0</v>
      </c>
      <c r="J1500" s="22"/>
    </row>
    <row r="1501" spans="1:10" ht="39">
      <c r="A1501" s="179"/>
      <c r="B1501" s="108"/>
      <c r="C1501" s="160"/>
      <c r="D1501" s="229" t="s">
        <v>32</v>
      </c>
      <c r="E1501" s="30">
        <v>1</v>
      </c>
      <c r="F1501" s="122">
        <v>2019</v>
      </c>
      <c r="G1501" s="491" t="s">
        <v>2175</v>
      </c>
      <c r="H1501" s="423">
        <v>64170</v>
      </c>
      <c r="I1501" s="76">
        <v>0</v>
      </c>
      <c r="J1501" s="22"/>
    </row>
    <row r="1502" spans="1:10" ht="39">
      <c r="A1502" s="179"/>
      <c r="B1502" s="201"/>
      <c r="C1502" s="160"/>
      <c r="D1502" s="229" t="s">
        <v>1873</v>
      </c>
      <c r="E1502" s="30">
        <v>1</v>
      </c>
      <c r="F1502" s="122">
        <v>2019</v>
      </c>
      <c r="G1502" s="491" t="s">
        <v>2175</v>
      </c>
      <c r="H1502" s="423">
        <v>460000</v>
      </c>
      <c r="I1502" s="76">
        <v>421666.7</v>
      </c>
      <c r="J1502" s="22"/>
    </row>
    <row r="1503" spans="1:10" ht="39">
      <c r="A1503" s="163"/>
      <c r="B1503" s="108"/>
      <c r="C1503" s="160"/>
      <c r="D1503" s="229" t="s">
        <v>1874</v>
      </c>
      <c r="E1503" s="30">
        <v>1</v>
      </c>
      <c r="F1503" s="122">
        <v>2019</v>
      </c>
      <c r="G1503" s="491" t="s">
        <v>2175</v>
      </c>
      <c r="H1503" s="423">
        <v>69980</v>
      </c>
      <c r="I1503" s="76">
        <v>0</v>
      </c>
      <c r="J1503" s="22"/>
    </row>
    <row r="1504" spans="1:10" ht="39">
      <c r="A1504" s="282"/>
      <c r="B1504" s="136"/>
      <c r="C1504" s="489"/>
      <c r="D1504" s="236" t="s">
        <v>1061</v>
      </c>
      <c r="E1504" s="165"/>
      <c r="F1504" s="164">
        <v>2017</v>
      </c>
      <c r="G1504" s="491" t="s">
        <v>2175</v>
      </c>
      <c r="H1504" s="416">
        <v>501400</v>
      </c>
      <c r="I1504" s="65">
        <v>1687133.3</v>
      </c>
      <c r="J1504" s="22"/>
    </row>
    <row r="1505" spans="1:10">
      <c r="A1505" s="282"/>
      <c r="B1505" s="159" t="s">
        <v>748</v>
      </c>
      <c r="C1505" s="160"/>
      <c r="D1505" s="180"/>
      <c r="E1505" s="30"/>
      <c r="F1505" s="30"/>
      <c r="G1505" s="78"/>
      <c r="H1505" s="211">
        <f>H1504+H1503+H1502+H1501+H1500+H1499</f>
        <v>1367353.12</v>
      </c>
      <c r="I1505" s="12">
        <f>SUM(H1499:H1504)</f>
        <v>1367353.12</v>
      </c>
      <c r="J1505" s="22"/>
    </row>
    <row r="1506" spans="1:10">
      <c r="A1506" s="282"/>
      <c r="B1506" s="136"/>
      <c r="C1506" s="160"/>
      <c r="D1506" s="142"/>
      <c r="E1506" s="12"/>
      <c r="F1506" s="12"/>
      <c r="G1506" s="211"/>
      <c r="H1506" s="12"/>
      <c r="I1506" s="160"/>
      <c r="J1506" s="22"/>
    </row>
    <row r="1507" spans="1:10">
      <c r="A1507" s="282"/>
      <c r="B1507" s="136"/>
      <c r="C1507" s="142" t="s">
        <v>572</v>
      </c>
      <c r="D1507" s="180"/>
      <c r="E1507" s="30"/>
      <c r="F1507" s="30"/>
      <c r="G1507" s="419"/>
      <c r="H1507" s="19"/>
      <c r="I1507" s="160"/>
      <c r="J1507" s="22"/>
    </row>
    <row r="1508" spans="1:10" ht="80.25" customHeight="1">
      <c r="A1508" s="282">
        <v>8</v>
      </c>
      <c r="B1508" s="159"/>
      <c r="C1508" s="160"/>
      <c r="D1508" s="528" t="s">
        <v>2595</v>
      </c>
      <c r="E1508" s="529" t="s">
        <v>2596</v>
      </c>
      <c r="F1508" s="530">
        <v>2019</v>
      </c>
      <c r="G1508" s="491" t="s">
        <v>2607</v>
      </c>
      <c r="H1508" s="504">
        <v>36150</v>
      </c>
      <c r="I1508" s="128">
        <v>0</v>
      </c>
      <c r="J1508" s="22"/>
    </row>
    <row r="1509" spans="1:10" ht="72.75" customHeight="1">
      <c r="A1509" s="282">
        <v>9</v>
      </c>
      <c r="B1509" s="159"/>
      <c r="C1509" s="160"/>
      <c r="D1509" s="528" t="s">
        <v>2597</v>
      </c>
      <c r="E1509" s="529" t="s">
        <v>2598</v>
      </c>
      <c r="F1509" s="531">
        <v>2019</v>
      </c>
      <c r="G1509" s="491" t="s">
        <v>2607</v>
      </c>
      <c r="H1509" s="504">
        <v>28000</v>
      </c>
      <c r="I1509" s="128">
        <v>0</v>
      </c>
      <c r="J1509" s="22"/>
    </row>
    <row r="1510" spans="1:10" ht="77.25" customHeight="1">
      <c r="A1510" s="282">
        <v>10</v>
      </c>
      <c r="B1510" s="159"/>
      <c r="C1510" s="160"/>
      <c r="D1510" s="528" t="s">
        <v>2595</v>
      </c>
      <c r="E1510" s="529" t="s">
        <v>2599</v>
      </c>
      <c r="F1510" s="531">
        <v>2019</v>
      </c>
      <c r="G1510" s="491" t="s">
        <v>2607</v>
      </c>
      <c r="H1510" s="504">
        <v>38030</v>
      </c>
      <c r="I1510" s="128">
        <v>0</v>
      </c>
      <c r="J1510" s="22"/>
    </row>
    <row r="1511" spans="1:10" ht="66" customHeight="1">
      <c r="A1511" s="282">
        <v>11</v>
      </c>
      <c r="B1511" s="147"/>
      <c r="C1511" s="160"/>
      <c r="D1511" s="528" t="s">
        <v>2595</v>
      </c>
      <c r="E1511" s="529" t="s">
        <v>2600</v>
      </c>
      <c r="F1511" s="531">
        <v>2019</v>
      </c>
      <c r="G1511" s="491" t="s">
        <v>2594</v>
      </c>
      <c r="H1511" s="517">
        <v>39470</v>
      </c>
      <c r="I1511" s="129">
        <v>0</v>
      </c>
      <c r="J1511" s="22"/>
    </row>
    <row r="1512" spans="1:10" ht="66.75" customHeight="1">
      <c r="A1512" s="282">
        <v>12</v>
      </c>
      <c r="B1512" s="147"/>
      <c r="C1512" s="160"/>
      <c r="D1512" s="528" t="s">
        <v>2597</v>
      </c>
      <c r="E1512" s="529" t="s">
        <v>2598</v>
      </c>
      <c r="F1512" s="531">
        <v>2019</v>
      </c>
      <c r="G1512" s="491" t="s">
        <v>2607</v>
      </c>
      <c r="H1512" s="517">
        <v>28000</v>
      </c>
      <c r="I1512" s="129">
        <v>0</v>
      </c>
      <c r="J1512" s="22"/>
    </row>
    <row r="1513" spans="1:10" ht="66.75" customHeight="1">
      <c r="A1513" s="282">
        <v>14</v>
      </c>
      <c r="B1513" s="147"/>
      <c r="C1513" s="160"/>
      <c r="D1513" s="528" t="s">
        <v>2595</v>
      </c>
      <c r="E1513" s="529" t="s">
        <v>2601</v>
      </c>
      <c r="F1513" s="531" t="s">
        <v>2573</v>
      </c>
      <c r="G1513" s="491" t="s">
        <v>2607</v>
      </c>
      <c r="H1513" s="517">
        <v>41580</v>
      </c>
      <c r="I1513" s="129">
        <v>0</v>
      </c>
      <c r="J1513" s="22"/>
    </row>
    <row r="1514" spans="1:10" ht="65.25" customHeight="1">
      <c r="A1514" s="282">
        <v>16</v>
      </c>
      <c r="B1514" s="147"/>
      <c r="C1514" s="160"/>
      <c r="D1514" s="528" t="s">
        <v>2595</v>
      </c>
      <c r="E1514" s="529" t="s">
        <v>2602</v>
      </c>
      <c r="F1514" s="532" t="s">
        <v>2573</v>
      </c>
      <c r="G1514" s="491" t="s">
        <v>2607</v>
      </c>
      <c r="H1514" s="517">
        <v>50190</v>
      </c>
      <c r="I1514" s="129">
        <v>0</v>
      </c>
      <c r="J1514" s="22"/>
    </row>
    <row r="1515" spans="1:10" ht="65.25" customHeight="1">
      <c r="A1515" s="282"/>
      <c r="B1515" s="147"/>
      <c r="C1515" s="160"/>
      <c r="D1515" s="528" t="s">
        <v>2656</v>
      </c>
      <c r="E1515" s="529"/>
      <c r="F1515" s="532"/>
      <c r="G1515" s="491" t="s">
        <v>2607</v>
      </c>
      <c r="H1515" s="517">
        <v>28096</v>
      </c>
      <c r="I1515" s="129">
        <v>0</v>
      </c>
      <c r="J1515" s="22"/>
    </row>
    <row r="1516" spans="1:10" ht="64.5">
      <c r="A1516" s="282"/>
      <c r="B1516" s="147"/>
      <c r="C1516" s="160"/>
      <c r="D1516" s="528" t="s">
        <v>2603</v>
      </c>
      <c r="E1516" s="529" t="s">
        <v>2604</v>
      </c>
      <c r="F1516" s="532">
        <v>2019</v>
      </c>
      <c r="G1516" s="491" t="s">
        <v>2607</v>
      </c>
      <c r="H1516" s="517">
        <v>47640</v>
      </c>
      <c r="I1516" s="129">
        <v>0</v>
      </c>
      <c r="J1516" s="22"/>
    </row>
    <row r="1517" spans="1:10" ht="75" customHeight="1">
      <c r="A1517" s="282"/>
      <c r="B1517" s="147"/>
      <c r="C1517" s="160"/>
      <c r="D1517" s="528" t="s">
        <v>2605</v>
      </c>
      <c r="E1517" s="529" t="s">
        <v>2606</v>
      </c>
      <c r="F1517" s="532">
        <v>2019</v>
      </c>
      <c r="G1517" s="491" t="s">
        <v>2607</v>
      </c>
      <c r="H1517" s="517">
        <v>10500</v>
      </c>
      <c r="I1517" s="129">
        <v>0</v>
      </c>
      <c r="J1517" s="22"/>
    </row>
    <row r="1518" spans="1:10" ht="42.75" customHeight="1">
      <c r="A1518" s="282"/>
      <c r="B1518" s="147"/>
      <c r="C1518" s="160"/>
      <c r="D1518" s="528" t="s">
        <v>2657</v>
      </c>
      <c r="E1518" s="529"/>
      <c r="F1518" s="532"/>
      <c r="G1518" s="533"/>
      <c r="H1518" s="517">
        <v>12225</v>
      </c>
      <c r="I1518" s="129">
        <v>0</v>
      </c>
      <c r="J1518" s="22"/>
    </row>
    <row r="1519" spans="1:10" ht="42" customHeight="1">
      <c r="A1519" s="282"/>
      <c r="B1519" s="147"/>
      <c r="C1519" s="160"/>
      <c r="D1519" s="528"/>
      <c r="E1519" s="529"/>
      <c r="F1519" s="532"/>
      <c r="G1519" s="533"/>
      <c r="H1519" s="455">
        <f>SUM(H1508:H1518)</f>
        <v>359881</v>
      </c>
      <c r="I1519" s="456">
        <v>0</v>
      </c>
      <c r="J1519" s="22"/>
    </row>
    <row r="1520" spans="1:10">
      <c r="A1520" s="179"/>
      <c r="B1520" s="136"/>
      <c r="C1520" s="142" t="s">
        <v>573</v>
      </c>
      <c r="D1520" s="160"/>
      <c r="E1520" s="165"/>
      <c r="F1520" s="160"/>
      <c r="G1520" s="424"/>
      <c r="H1520" s="78"/>
      <c r="I1520" s="160"/>
      <c r="J1520" s="22"/>
    </row>
    <row r="1521" spans="1:10" ht="114.75">
      <c r="A1521" s="179"/>
      <c r="B1521" s="159"/>
      <c r="C1521" s="160"/>
      <c r="D1521" s="152" t="s">
        <v>2595</v>
      </c>
      <c r="E1521" s="534" t="s">
        <v>2608</v>
      </c>
      <c r="F1521" s="528">
        <v>2019</v>
      </c>
      <c r="G1521" s="492" t="s">
        <v>2593</v>
      </c>
      <c r="H1521" s="504">
        <v>48510</v>
      </c>
      <c r="I1521" s="128">
        <v>0</v>
      </c>
      <c r="J1521" s="22"/>
    </row>
    <row r="1522" spans="1:10" ht="63.75">
      <c r="A1522" s="469"/>
      <c r="B1522" s="159"/>
      <c r="C1522" s="160"/>
      <c r="D1522" s="152" t="s">
        <v>2666</v>
      </c>
      <c r="E1522" s="534"/>
      <c r="F1522" s="528">
        <v>2019</v>
      </c>
      <c r="G1522" s="492" t="s">
        <v>2593</v>
      </c>
      <c r="H1522" s="504">
        <v>28096</v>
      </c>
      <c r="I1522" s="128">
        <v>0</v>
      </c>
      <c r="J1522" s="22"/>
    </row>
    <row r="1523" spans="1:10" ht="63.75">
      <c r="A1523" s="469"/>
      <c r="B1523" s="159"/>
      <c r="C1523" s="160"/>
      <c r="D1523" s="152" t="s">
        <v>2666</v>
      </c>
      <c r="E1523" s="534"/>
      <c r="F1523" s="528">
        <v>2019</v>
      </c>
      <c r="G1523" s="492" t="s">
        <v>2593</v>
      </c>
      <c r="H1523" s="504">
        <v>28906</v>
      </c>
      <c r="I1523" s="128">
        <v>0</v>
      </c>
      <c r="J1523" s="22"/>
    </row>
    <row r="1524" spans="1:10" ht="63.75">
      <c r="A1524" s="469"/>
      <c r="B1524" s="159"/>
      <c r="C1524" s="160"/>
      <c r="D1524" s="152" t="s">
        <v>2667</v>
      </c>
      <c r="E1524" s="534"/>
      <c r="F1524" s="528">
        <v>2019</v>
      </c>
      <c r="G1524" s="492" t="s">
        <v>2593</v>
      </c>
      <c r="H1524" s="504">
        <v>21299</v>
      </c>
      <c r="I1524" s="128">
        <v>0</v>
      </c>
      <c r="J1524" s="22"/>
    </row>
    <row r="1525" spans="1:10" ht="63.75">
      <c r="A1525" s="469"/>
      <c r="B1525" s="159"/>
      <c r="C1525" s="160"/>
      <c r="D1525" s="152" t="s">
        <v>2668</v>
      </c>
      <c r="E1525" s="534"/>
      <c r="F1525" s="528">
        <v>2019</v>
      </c>
      <c r="G1525" s="492" t="s">
        <v>2593</v>
      </c>
      <c r="H1525" s="504">
        <v>19999</v>
      </c>
      <c r="I1525" s="128">
        <v>0</v>
      </c>
      <c r="J1525" s="22"/>
    </row>
    <row r="1526" spans="1:10">
      <c r="A1526" s="179"/>
      <c r="B1526" s="108" t="s">
        <v>3</v>
      </c>
      <c r="C1526" s="160"/>
      <c r="D1526" s="160"/>
      <c r="E1526" s="24"/>
      <c r="F1526" s="24"/>
      <c r="G1526" s="37"/>
      <c r="H1526" s="211">
        <f>SUM(H1521:H1525)</f>
        <v>146810</v>
      </c>
      <c r="I1526" s="138">
        <f>SUM(I1521)</f>
        <v>0</v>
      </c>
      <c r="J1526" s="22"/>
    </row>
    <row r="1527" spans="1:10">
      <c r="A1527" s="179"/>
      <c r="B1527" s="108"/>
      <c r="C1527" s="154" t="s">
        <v>782</v>
      </c>
      <c r="D1527" s="160"/>
      <c r="E1527" s="24"/>
      <c r="F1527" s="24"/>
      <c r="G1527" s="413"/>
      <c r="H1527" s="59"/>
      <c r="I1527" s="160"/>
      <c r="J1527" s="22"/>
    </row>
    <row r="1528" spans="1:10" ht="26.25">
      <c r="A1528" s="471"/>
      <c r="B1528" s="108"/>
      <c r="C1528" s="154"/>
      <c r="D1528" s="454" t="s">
        <v>2672</v>
      </c>
      <c r="E1528" s="24">
        <v>1</v>
      </c>
      <c r="F1528" s="24">
        <v>2019</v>
      </c>
      <c r="G1528" s="491" t="s">
        <v>2144</v>
      </c>
      <c r="H1528" s="511">
        <v>12999</v>
      </c>
      <c r="I1528" s="128">
        <v>0</v>
      </c>
      <c r="J1528" s="22"/>
    </row>
    <row r="1529" spans="1:10" ht="26.25">
      <c r="A1529" s="471"/>
      <c r="B1529" s="108"/>
      <c r="C1529" s="154"/>
      <c r="D1529" s="454" t="s">
        <v>2672</v>
      </c>
      <c r="E1529" s="24">
        <v>1</v>
      </c>
      <c r="F1529" s="24">
        <v>2019</v>
      </c>
      <c r="G1529" s="491" t="s">
        <v>2144</v>
      </c>
      <c r="H1529" s="511">
        <v>12999</v>
      </c>
      <c r="I1529" s="128">
        <v>0</v>
      </c>
      <c r="J1529" s="22"/>
    </row>
    <row r="1530" spans="1:10" ht="26.25">
      <c r="A1530" s="471"/>
      <c r="B1530" s="108"/>
      <c r="C1530" s="154"/>
      <c r="D1530" s="236" t="s">
        <v>2673</v>
      </c>
      <c r="E1530" s="24">
        <v>1</v>
      </c>
      <c r="F1530" s="24">
        <v>2019</v>
      </c>
      <c r="G1530" s="491" t="s">
        <v>2144</v>
      </c>
      <c r="H1530" s="511">
        <v>30700</v>
      </c>
      <c r="I1530" s="128">
        <v>0</v>
      </c>
      <c r="J1530" s="22"/>
    </row>
    <row r="1531" spans="1:10" ht="26.25">
      <c r="A1531" s="471"/>
      <c r="B1531" s="108"/>
      <c r="C1531" s="154"/>
      <c r="D1531" s="236" t="s">
        <v>2674</v>
      </c>
      <c r="E1531" s="24">
        <v>1</v>
      </c>
      <c r="F1531" s="24">
        <v>2019</v>
      </c>
      <c r="G1531" s="491" t="s">
        <v>2144</v>
      </c>
      <c r="H1531" s="511">
        <v>41400</v>
      </c>
      <c r="I1531" s="128">
        <v>0</v>
      </c>
      <c r="J1531" s="22"/>
    </row>
    <row r="1532" spans="1:10" ht="26.25">
      <c r="A1532" s="471"/>
      <c r="B1532" s="108"/>
      <c r="C1532" s="154"/>
      <c r="D1532" s="236" t="s">
        <v>2675</v>
      </c>
      <c r="E1532" s="24">
        <v>1</v>
      </c>
      <c r="F1532" s="24">
        <v>2019</v>
      </c>
      <c r="G1532" s="491" t="s">
        <v>2144</v>
      </c>
      <c r="H1532" s="511">
        <v>21190</v>
      </c>
      <c r="I1532" s="128">
        <v>0</v>
      </c>
      <c r="J1532" s="22"/>
    </row>
    <row r="1533" spans="1:10" ht="26.25">
      <c r="A1533" s="471"/>
      <c r="B1533" s="108"/>
      <c r="C1533" s="154"/>
      <c r="D1533" s="236" t="s">
        <v>649</v>
      </c>
      <c r="E1533" s="24">
        <v>1</v>
      </c>
      <c r="F1533" s="24">
        <v>2019</v>
      </c>
      <c r="G1533" s="491" t="s">
        <v>2144</v>
      </c>
      <c r="H1533" s="511">
        <v>38990</v>
      </c>
      <c r="I1533" s="128">
        <v>0</v>
      </c>
      <c r="J1533" s="22"/>
    </row>
    <row r="1534" spans="1:10" ht="26.25">
      <c r="A1534" s="179"/>
      <c r="B1534" s="108"/>
      <c r="C1534" s="160"/>
      <c r="D1534" s="40" t="s">
        <v>1321</v>
      </c>
      <c r="E1534" s="30">
        <v>1</v>
      </c>
      <c r="F1534" s="30"/>
      <c r="G1534" s="491" t="s">
        <v>2144</v>
      </c>
      <c r="H1534" s="419">
        <v>19500</v>
      </c>
      <c r="I1534" s="19">
        <v>0</v>
      </c>
      <c r="J1534" s="22"/>
    </row>
    <row r="1535" spans="1:10" ht="26.25">
      <c r="A1535" s="179"/>
      <c r="B1535" s="108"/>
      <c r="C1535" s="160"/>
      <c r="D1535" s="40" t="s">
        <v>1321</v>
      </c>
      <c r="E1535" s="30">
        <v>1</v>
      </c>
      <c r="F1535" s="30"/>
      <c r="G1535" s="491" t="s">
        <v>2144</v>
      </c>
      <c r="H1535" s="419">
        <v>19500</v>
      </c>
      <c r="I1535" s="19">
        <v>0</v>
      </c>
      <c r="J1535" s="22"/>
    </row>
    <row r="1536" spans="1:10" ht="26.25">
      <c r="A1536" s="179"/>
      <c r="B1536" s="108"/>
      <c r="C1536" s="160"/>
      <c r="D1536" s="106" t="s">
        <v>1320</v>
      </c>
      <c r="E1536" s="30">
        <v>1</v>
      </c>
      <c r="F1536" s="30"/>
      <c r="G1536" s="491" t="s">
        <v>2144</v>
      </c>
      <c r="H1536" s="419">
        <v>46499</v>
      </c>
      <c r="I1536" s="19">
        <v>0</v>
      </c>
      <c r="J1536" s="22"/>
    </row>
    <row r="1537" spans="1:10" ht="26.25">
      <c r="A1537" s="179"/>
      <c r="B1537" s="108"/>
      <c r="C1537" s="160"/>
      <c r="D1537" s="106" t="s">
        <v>1318</v>
      </c>
      <c r="E1537" s="30"/>
      <c r="F1537" s="30"/>
      <c r="G1537" s="491" t="s">
        <v>2144</v>
      </c>
      <c r="H1537" s="419">
        <v>35999</v>
      </c>
      <c r="I1537" s="19">
        <v>0</v>
      </c>
      <c r="J1537" s="22"/>
    </row>
    <row r="1538" spans="1:10" ht="26.25">
      <c r="A1538" s="179"/>
      <c r="B1538" s="108"/>
      <c r="C1538" s="160"/>
      <c r="D1538" s="106" t="s">
        <v>1319</v>
      </c>
      <c r="E1538" s="30"/>
      <c r="F1538" s="30"/>
      <c r="G1538" s="491" t="s">
        <v>2144</v>
      </c>
      <c r="H1538" s="419">
        <v>21299</v>
      </c>
      <c r="I1538" s="19">
        <v>0</v>
      </c>
      <c r="J1538" s="22"/>
    </row>
    <row r="1539" spans="1:10" ht="26.25">
      <c r="A1539" s="179"/>
      <c r="B1539" s="108"/>
      <c r="C1539" s="160"/>
      <c r="D1539" s="106" t="s">
        <v>1314</v>
      </c>
      <c r="E1539" s="30">
        <v>1</v>
      </c>
      <c r="F1539" s="30"/>
      <c r="G1539" s="491" t="s">
        <v>2144</v>
      </c>
      <c r="H1539" s="419">
        <v>18179</v>
      </c>
      <c r="I1539" s="19">
        <v>0</v>
      </c>
      <c r="J1539" s="22"/>
    </row>
    <row r="1540" spans="1:10" ht="39">
      <c r="A1540" s="179"/>
      <c r="B1540" s="108"/>
      <c r="C1540" s="160"/>
      <c r="D1540" s="40" t="s">
        <v>1315</v>
      </c>
      <c r="E1540" s="30">
        <v>1</v>
      </c>
      <c r="F1540" s="30"/>
      <c r="G1540" s="491" t="s">
        <v>2144</v>
      </c>
      <c r="H1540" s="419">
        <v>19890</v>
      </c>
      <c r="I1540" s="19">
        <v>0</v>
      </c>
      <c r="J1540" s="22"/>
    </row>
    <row r="1541" spans="1:10" ht="26.25">
      <c r="A1541" s="179"/>
      <c r="B1541" s="108"/>
      <c r="C1541" s="160"/>
      <c r="D1541" s="40" t="s">
        <v>1316</v>
      </c>
      <c r="E1541" s="30">
        <v>1</v>
      </c>
      <c r="F1541" s="30"/>
      <c r="G1541" s="491" t="s">
        <v>2144</v>
      </c>
      <c r="H1541" s="419">
        <v>16900</v>
      </c>
      <c r="I1541" s="19">
        <v>0</v>
      </c>
      <c r="J1541" s="22"/>
    </row>
    <row r="1542" spans="1:10" ht="26.25">
      <c r="A1542" s="179"/>
      <c r="B1542" s="108"/>
      <c r="C1542" s="160"/>
      <c r="D1542" s="40" t="s">
        <v>1317</v>
      </c>
      <c r="E1542" s="30">
        <v>1</v>
      </c>
      <c r="F1542" s="30"/>
      <c r="G1542" s="491" t="s">
        <v>2144</v>
      </c>
      <c r="H1542" s="419">
        <v>37990</v>
      </c>
      <c r="I1542" s="19">
        <v>0</v>
      </c>
      <c r="J1542" s="22"/>
    </row>
    <row r="1543" spans="1:10" ht="26.25">
      <c r="A1543" s="179"/>
      <c r="B1543" s="108"/>
      <c r="C1543" s="160"/>
      <c r="D1543" s="40" t="s">
        <v>1218</v>
      </c>
      <c r="E1543" s="30">
        <v>1</v>
      </c>
      <c r="F1543" s="30">
        <v>2018</v>
      </c>
      <c r="G1543" s="491" t="s">
        <v>2144</v>
      </c>
      <c r="H1543" s="419">
        <v>12999</v>
      </c>
      <c r="I1543" s="19">
        <v>0</v>
      </c>
      <c r="J1543" s="22"/>
    </row>
    <row r="1544" spans="1:10" ht="26.25">
      <c r="A1544" s="179"/>
      <c r="B1544" s="108"/>
      <c r="C1544" s="160"/>
      <c r="D1544" s="40" t="s">
        <v>1082</v>
      </c>
      <c r="E1544" s="30">
        <v>1</v>
      </c>
      <c r="F1544" s="30">
        <v>2017</v>
      </c>
      <c r="G1544" s="491" t="s">
        <v>2144</v>
      </c>
      <c r="H1544" s="419">
        <v>11241</v>
      </c>
      <c r="I1544" s="19">
        <v>0</v>
      </c>
      <c r="J1544" s="22"/>
    </row>
    <row r="1545" spans="1:10" ht="26.25">
      <c r="A1545" s="179"/>
      <c r="B1545" s="108"/>
      <c r="C1545" s="160"/>
      <c r="D1545" s="227" t="s">
        <v>1111</v>
      </c>
      <c r="E1545" s="30">
        <v>1</v>
      </c>
      <c r="F1545" s="30">
        <v>2017</v>
      </c>
      <c r="G1545" s="491" t="s">
        <v>2144</v>
      </c>
      <c r="H1545" s="419">
        <v>42539</v>
      </c>
      <c r="I1545" s="19">
        <v>20763.09</v>
      </c>
      <c r="J1545" s="22"/>
    </row>
    <row r="1546" spans="1:10" ht="26.25">
      <c r="A1546" s="179"/>
      <c r="B1546" s="108"/>
      <c r="C1546" s="160"/>
      <c r="D1546" s="227" t="s">
        <v>1111</v>
      </c>
      <c r="E1546" s="30">
        <v>1</v>
      </c>
      <c r="F1546" s="30">
        <v>2017</v>
      </c>
      <c r="G1546" s="491" t="s">
        <v>2144</v>
      </c>
      <c r="H1546" s="419">
        <v>42539</v>
      </c>
      <c r="I1546" s="19">
        <v>20763.09</v>
      </c>
      <c r="J1546" s="22"/>
    </row>
    <row r="1547" spans="1:10" ht="26.25">
      <c r="A1547" s="179"/>
      <c r="B1547" s="108"/>
      <c r="C1547" s="160"/>
      <c r="D1547" s="74" t="s">
        <v>957</v>
      </c>
      <c r="E1547" s="30">
        <v>1</v>
      </c>
      <c r="F1547" s="30"/>
      <c r="G1547" s="491" t="s">
        <v>2144</v>
      </c>
      <c r="H1547" s="514">
        <v>15000</v>
      </c>
      <c r="I1547" s="28">
        <v>0</v>
      </c>
      <c r="J1547" s="22"/>
    </row>
    <row r="1548" spans="1:10" ht="26.25">
      <c r="A1548" s="179"/>
      <c r="B1548" s="108"/>
      <c r="C1548" s="160"/>
      <c r="D1548" s="74" t="s">
        <v>957</v>
      </c>
      <c r="E1548" s="30">
        <v>1</v>
      </c>
      <c r="F1548" s="30"/>
      <c r="G1548" s="491" t="s">
        <v>2144</v>
      </c>
      <c r="H1548" s="514">
        <v>15000</v>
      </c>
      <c r="I1548" s="28">
        <v>0</v>
      </c>
      <c r="J1548" s="22"/>
    </row>
    <row r="1549" spans="1:10" ht="26.25">
      <c r="A1549" s="179"/>
      <c r="B1549" s="108"/>
      <c r="C1549" s="160"/>
      <c r="D1549" s="40" t="s">
        <v>925</v>
      </c>
      <c r="E1549" s="30">
        <v>1</v>
      </c>
      <c r="F1549" s="30">
        <v>2015</v>
      </c>
      <c r="G1549" s="491" t="s">
        <v>2144</v>
      </c>
      <c r="H1549" s="419">
        <v>22839</v>
      </c>
      <c r="I1549" s="19">
        <v>0</v>
      </c>
      <c r="J1549" s="22"/>
    </row>
    <row r="1550" spans="1:10" ht="26.25">
      <c r="A1550" s="179"/>
      <c r="B1550" s="108"/>
      <c r="C1550" s="160"/>
      <c r="D1550" s="40" t="s">
        <v>925</v>
      </c>
      <c r="E1550" s="30">
        <v>1</v>
      </c>
      <c r="F1550" s="30">
        <v>2015</v>
      </c>
      <c r="G1550" s="491" t="s">
        <v>2144</v>
      </c>
      <c r="H1550" s="419">
        <v>22839</v>
      </c>
      <c r="I1550" s="19">
        <v>0</v>
      </c>
      <c r="J1550" s="22"/>
    </row>
    <row r="1551" spans="1:10" ht="26.25">
      <c r="A1551" s="179"/>
      <c r="B1551" s="108"/>
      <c r="C1551" s="160"/>
      <c r="D1551" s="40" t="s">
        <v>1176</v>
      </c>
      <c r="E1551" s="30">
        <v>1</v>
      </c>
      <c r="F1551" s="30">
        <v>2015</v>
      </c>
      <c r="G1551" s="491" t="s">
        <v>2144</v>
      </c>
      <c r="H1551" s="419">
        <v>27129</v>
      </c>
      <c r="I1551" s="19">
        <v>0</v>
      </c>
      <c r="J1551" s="22"/>
    </row>
    <row r="1552" spans="1:10" ht="26.25">
      <c r="A1552" s="179"/>
      <c r="B1552" s="108"/>
      <c r="C1552" s="160"/>
      <c r="D1552" s="40" t="s">
        <v>926</v>
      </c>
      <c r="E1552" s="30">
        <v>1</v>
      </c>
      <c r="F1552" s="30">
        <v>2015</v>
      </c>
      <c r="G1552" s="491" t="s">
        <v>2144</v>
      </c>
      <c r="H1552" s="419">
        <v>11201.5</v>
      </c>
      <c r="I1552" s="19">
        <v>0</v>
      </c>
      <c r="J1552" s="22"/>
    </row>
    <row r="1553" spans="1:10" ht="26.25">
      <c r="A1553" s="179"/>
      <c r="B1553" s="108"/>
      <c r="C1553" s="160"/>
      <c r="D1553" s="40" t="s">
        <v>926</v>
      </c>
      <c r="E1553" s="30">
        <v>1</v>
      </c>
      <c r="F1553" s="30">
        <v>2015</v>
      </c>
      <c r="G1553" s="491" t="s">
        <v>2144</v>
      </c>
      <c r="H1553" s="419">
        <v>11201.5</v>
      </c>
      <c r="I1553" s="19">
        <v>0</v>
      </c>
      <c r="J1553" s="22"/>
    </row>
    <row r="1554" spans="1:10" ht="26.25">
      <c r="A1554" s="179"/>
      <c r="B1554" s="108"/>
      <c r="C1554" s="160"/>
      <c r="D1554" s="106" t="s">
        <v>924</v>
      </c>
      <c r="E1554" s="30">
        <v>1</v>
      </c>
      <c r="F1554" s="30">
        <v>2015</v>
      </c>
      <c r="G1554" s="491" t="s">
        <v>2144</v>
      </c>
      <c r="H1554" s="419">
        <v>14495</v>
      </c>
      <c r="I1554" s="19">
        <v>0</v>
      </c>
      <c r="J1554" s="22"/>
    </row>
    <row r="1555" spans="1:10" ht="26.25">
      <c r="A1555" s="179"/>
      <c r="B1555" s="108"/>
      <c r="C1555" s="160"/>
      <c r="D1555" s="40" t="s">
        <v>821</v>
      </c>
      <c r="E1555" s="30">
        <v>1</v>
      </c>
      <c r="F1555" s="30">
        <v>2014</v>
      </c>
      <c r="G1555" s="491" t="s">
        <v>2144</v>
      </c>
      <c r="H1555" s="419">
        <v>13570.3</v>
      </c>
      <c r="I1555" s="19">
        <v>0</v>
      </c>
      <c r="J1555" s="22"/>
    </row>
    <row r="1556" spans="1:10" ht="26.25">
      <c r="A1556" s="179"/>
      <c r="B1556" s="108"/>
      <c r="C1556" s="160"/>
      <c r="D1556" s="40" t="s">
        <v>1245</v>
      </c>
      <c r="E1556" s="30">
        <v>1</v>
      </c>
      <c r="F1556" s="30">
        <v>2014</v>
      </c>
      <c r="G1556" s="491" t="s">
        <v>2144</v>
      </c>
      <c r="H1556" s="419">
        <v>10990</v>
      </c>
      <c r="I1556" s="19">
        <v>0</v>
      </c>
      <c r="J1556" s="22"/>
    </row>
    <row r="1557" spans="1:10" ht="26.25">
      <c r="A1557" s="179"/>
      <c r="B1557" s="108"/>
      <c r="C1557" s="160"/>
      <c r="D1557" s="40" t="s">
        <v>1115</v>
      </c>
      <c r="E1557" s="30">
        <v>1</v>
      </c>
      <c r="F1557" s="30">
        <v>2017</v>
      </c>
      <c r="G1557" s="491" t="s">
        <v>2144</v>
      </c>
      <c r="H1557" s="419">
        <v>16500</v>
      </c>
      <c r="I1557" s="19">
        <v>0</v>
      </c>
      <c r="J1557" s="22"/>
    </row>
    <row r="1558" spans="1:10" ht="26.25">
      <c r="A1558" s="179"/>
      <c r="B1558" s="108"/>
      <c r="C1558" s="160"/>
      <c r="D1558" s="40" t="s">
        <v>1116</v>
      </c>
      <c r="E1558" s="30">
        <v>1</v>
      </c>
      <c r="F1558" s="30">
        <v>2017</v>
      </c>
      <c r="G1558" s="491" t="s">
        <v>2144</v>
      </c>
      <c r="H1558" s="419">
        <v>51050</v>
      </c>
      <c r="I1558" s="19">
        <v>40840.04</v>
      </c>
      <c r="J1558" s="22"/>
    </row>
    <row r="1559" spans="1:10" ht="26.25">
      <c r="A1559" s="179"/>
      <c r="B1559" s="108"/>
      <c r="C1559" s="160"/>
      <c r="D1559" s="106" t="s">
        <v>969</v>
      </c>
      <c r="E1559" s="30">
        <v>1</v>
      </c>
      <c r="F1559" s="30">
        <v>2014</v>
      </c>
      <c r="G1559" s="491" t="s">
        <v>2144</v>
      </c>
      <c r="H1559" s="419">
        <v>58195.1</v>
      </c>
      <c r="I1559" s="19">
        <v>28149.88</v>
      </c>
      <c r="J1559" s="22"/>
    </row>
    <row r="1560" spans="1:10" ht="26.25">
      <c r="A1560" s="179"/>
      <c r="B1560" s="108"/>
      <c r="C1560" s="160"/>
      <c r="D1560" s="227" t="s">
        <v>734</v>
      </c>
      <c r="E1560" s="30">
        <v>1</v>
      </c>
      <c r="F1560" s="30">
        <v>2013</v>
      </c>
      <c r="G1560" s="491" t="s">
        <v>2144</v>
      </c>
      <c r="H1560" s="416">
        <v>26500</v>
      </c>
      <c r="I1560" s="19">
        <v>0</v>
      </c>
      <c r="J1560" s="22"/>
    </row>
    <row r="1561" spans="1:10" ht="26.25">
      <c r="A1561" s="179"/>
      <c r="B1561" s="108"/>
      <c r="C1561" s="160"/>
      <c r="D1561" s="227" t="s">
        <v>735</v>
      </c>
      <c r="E1561" s="30">
        <v>1</v>
      </c>
      <c r="F1561" s="30">
        <v>2013</v>
      </c>
      <c r="G1561" s="491" t="s">
        <v>2144</v>
      </c>
      <c r="H1561" s="416">
        <v>32300</v>
      </c>
      <c r="I1561" s="19">
        <v>0</v>
      </c>
      <c r="J1561" s="22"/>
    </row>
    <row r="1562" spans="1:10" ht="26.25">
      <c r="A1562" s="179"/>
      <c r="B1562" s="108"/>
      <c r="C1562" s="160"/>
      <c r="D1562" s="227" t="s">
        <v>1120</v>
      </c>
      <c r="E1562" s="30">
        <v>1</v>
      </c>
      <c r="F1562" s="30">
        <v>2017</v>
      </c>
      <c r="G1562" s="491" t="s">
        <v>2144</v>
      </c>
      <c r="H1562" s="416">
        <v>30770</v>
      </c>
      <c r="I1562" s="19">
        <v>0</v>
      </c>
      <c r="J1562" s="22"/>
    </row>
    <row r="1563" spans="1:10" ht="26.25">
      <c r="A1563" s="179"/>
      <c r="B1563" s="108"/>
      <c r="C1563" s="160"/>
      <c r="D1563" s="227" t="s">
        <v>736</v>
      </c>
      <c r="E1563" s="30">
        <v>1</v>
      </c>
      <c r="F1563" s="30">
        <v>2013</v>
      </c>
      <c r="G1563" s="491" t="s">
        <v>2144</v>
      </c>
      <c r="H1563" s="416">
        <v>17659</v>
      </c>
      <c r="I1563" s="19">
        <v>0</v>
      </c>
      <c r="J1563" s="22"/>
    </row>
    <row r="1564" spans="1:10" ht="26.25">
      <c r="A1564" s="179"/>
      <c r="B1564" s="108"/>
      <c r="C1564" s="160"/>
      <c r="D1564" s="227" t="s">
        <v>736</v>
      </c>
      <c r="E1564" s="30">
        <v>1</v>
      </c>
      <c r="F1564" s="30">
        <v>2013</v>
      </c>
      <c r="G1564" s="491" t="s">
        <v>2144</v>
      </c>
      <c r="H1564" s="416">
        <v>17659</v>
      </c>
      <c r="I1564" s="19">
        <v>0</v>
      </c>
      <c r="J1564" s="22"/>
    </row>
    <row r="1565" spans="1:10" ht="26.25">
      <c r="A1565" s="179"/>
      <c r="B1565" s="108"/>
      <c r="C1565" s="160"/>
      <c r="D1565" s="227" t="s">
        <v>737</v>
      </c>
      <c r="E1565" s="30">
        <v>1</v>
      </c>
      <c r="F1565" s="30">
        <v>2013</v>
      </c>
      <c r="G1565" s="491" t="s">
        <v>2144</v>
      </c>
      <c r="H1565" s="416">
        <v>10360</v>
      </c>
      <c r="I1565" s="19">
        <v>0</v>
      </c>
      <c r="J1565" s="22"/>
    </row>
    <row r="1566" spans="1:10" ht="26.25">
      <c r="A1566" s="179"/>
      <c r="B1566" s="108"/>
      <c r="C1566" s="160"/>
      <c r="D1566" s="227" t="s">
        <v>1114</v>
      </c>
      <c r="E1566" s="30">
        <v>1</v>
      </c>
      <c r="F1566" s="30">
        <v>2017</v>
      </c>
      <c r="G1566" s="491" t="s">
        <v>2144</v>
      </c>
      <c r="H1566" s="416">
        <v>12639</v>
      </c>
      <c r="I1566" s="19">
        <v>0</v>
      </c>
      <c r="J1566" s="22"/>
    </row>
    <row r="1567" spans="1:10" ht="26.25">
      <c r="A1567" s="179"/>
      <c r="B1567" s="108"/>
      <c r="C1567" s="160"/>
      <c r="D1567" s="227" t="s">
        <v>1114</v>
      </c>
      <c r="E1567" s="30">
        <v>1</v>
      </c>
      <c r="F1567" s="30">
        <v>2017</v>
      </c>
      <c r="G1567" s="491" t="s">
        <v>2144</v>
      </c>
      <c r="H1567" s="416">
        <v>12639</v>
      </c>
      <c r="I1567" s="19">
        <v>0</v>
      </c>
      <c r="J1567" s="22"/>
    </row>
    <row r="1568" spans="1:10" ht="26.25">
      <c r="A1568" s="179"/>
      <c r="B1568" s="108"/>
      <c r="C1568" s="160"/>
      <c r="D1568" s="227" t="s">
        <v>738</v>
      </c>
      <c r="E1568" s="30">
        <v>1</v>
      </c>
      <c r="F1568" s="30">
        <v>2013</v>
      </c>
      <c r="G1568" s="491" t="s">
        <v>2144</v>
      </c>
      <c r="H1568" s="416">
        <v>14900</v>
      </c>
      <c r="I1568" s="19">
        <v>0</v>
      </c>
      <c r="J1568" s="22"/>
    </row>
    <row r="1569" spans="1:10" ht="26.25">
      <c r="A1569" s="179"/>
      <c r="B1569" s="108"/>
      <c r="C1569" s="160"/>
      <c r="D1569" s="227" t="s">
        <v>738</v>
      </c>
      <c r="E1569" s="30">
        <v>1</v>
      </c>
      <c r="F1569" s="30">
        <v>2013</v>
      </c>
      <c r="G1569" s="491" t="s">
        <v>2144</v>
      </c>
      <c r="H1569" s="416">
        <v>14900</v>
      </c>
      <c r="I1569" s="19">
        <v>0</v>
      </c>
      <c r="J1569" s="22"/>
    </row>
    <row r="1570" spans="1:10" ht="26.25">
      <c r="A1570" s="179"/>
      <c r="B1570" s="108"/>
      <c r="C1570" s="160"/>
      <c r="D1570" s="227" t="s">
        <v>664</v>
      </c>
      <c r="E1570" s="30">
        <v>1</v>
      </c>
      <c r="F1570" s="30">
        <v>2013</v>
      </c>
      <c r="G1570" s="491" t="s">
        <v>2144</v>
      </c>
      <c r="H1570" s="416">
        <v>14669.2</v>
      </c>
      <c r="I1570" s="19">
        <v>0</v>
      </c>
      <c r="J1570" s="22"/>
    </row>
    <row r="1571" spans="1:10" ht="26.25">
      <c r="A1571" s="179"/>
      <c r="B1571" s="108"/>
      <c r="C1571" s="160"/>
      <c r="D1571" s="227" t="s">
        <v>664</v>
      </c>
      <c r="E1571" s="30">
        <v>1</v>
      </c>
      <c r="F1571" s="30">
        <v>2013</v>
      </c>
      <c r="G1571" s="491" t="s">
        <v>2144</v>
      </c>
      <c r="H1571" s="416">
        <v>14669.2</v>
      </c>
      <c r="I1571" s="19">
        <v>0</v>
      </c>
      <c r="J1571" s="22"/>
    </row>
    <row r="1572" spans="1:10" ht="26.25">
      <c r="A1572" s="179"/>
      <c r="B1572" s="108"/>
      <c r="C1572" s="160"/>
      <c r="D1572" s="227" t="s">
        <v>664</v>
      </c>
      <c r="E1572" s="30">
        <v>1</v>
      </c>
      <c r="F1572" s="30">
        <v>2013</v>
      </c>
      <c r="G1572" s="491" t="s">
        <v>2144</v>
      </c>
      <c r="H1572" s="416">
        <v>14669.2</v>
      </c>
      <c r="I1572" s="19">
        <v>0</v>
      </c>
      <c r="J1572" s="22"/>
    </row>
    <row r="1573" spans="1:10" ht="26.25">
      <c r="A1573" s="179"/>
      <c r="B1573" s="108"/>
      <c r="C1573" s="160"/>
      <c r="D1573" s="227" t="s">
        <v>664</v>
      </c>
      <c r="E1573" s="30">
        <v>1</v>
      </c>
      <c r="F1573" s="30">
        <v>2013</v>
      </c>
      <c r="G1573" s="491" t="s">
        <v>2144</v>
      </c>
      <c r="H1573" s="416">
        <v>14669.2</v>
      </c>
      <c r="I1573" s="19">
        <v>0</v>
      </c>
      <c r="J1573" s="22"/>
    </row>
    <row r="1574" spans="1:10" ht="26.25">
      <c r="A1574" s="179"/>
      <c r="B1574" s="108"/>
      <c r="C1574" s="160"/>
      <c r="D1574" s="227" t="s">
        <v>665</v>
      </c>
      <c r="E1574" s="30">
        <v>1</v>
      </c>
      <c r="F1574" s="30">
        <v>2013</v>
      </c>
      <c r="G1574" s="491" t="s">
        <v>2144</v>
      </c>
      <c r="H1574" s="416">
        <v>10686.06</v>
      </c>
      <c r="I1574" s="19">
        <v>0</v>
      </c>
      <c r="J1574" s="22"/>
    </row>
    <row r="1575" spans="1:10" ht="26.25">
      <c r="A1575" s="179"/>
      <c r="B1575" s="108"/>
      <c r="C1575" s="160"/>
      <c r="D1575" s="227" t="s">
        <v>665</v>
      </c>
      <c r="E1575" s="30">
        <v>1</v>
      </c>
      <c r="F1575" s="30">
        <v>2013</v>
      </c>
      <c r="G1575" s="491" t="s">
        <v>2144</v>
      </c>
      <c r="H1575" s="416">
        <v>10686.06</v>
      </c>
      <c r="I1575" s="19">
        <v>0</v>
      </c>
      <c r="J1575" s="22"/>
    </row>
    <row r="1576" spans="1:10" ht="26.25">
      <c r="A1576" s="179"/>
      <c r="B1576" s="108"/>
      <c r="C1576" s="160"/>
      <c r="D1576" s="227" t="s">
        <v>665</v>
      </c>
      <c r="E1576" s="30">
        <v>1</v>
      </c>
      <c r="F1576" s="30">
        <v>2013</v>
      </c>
      <c r="G1576" s="491" t="s">
        <v>2144</v>
      </c>
      <c r="H1576" s="416">
        <v>10686.06</v>
      </c>
      <c r="I1576" s="19">
        <v>0</v>
      </c>
      <c r="J1576" s="22"/>
    </row>
    <row r="1577" spans="1:10" ht="26.25">
      <c r="A1577" s="179"/>
      <c r="B1577" s="108"/>
      <c r="C1577" s="160"/>
      <c r="D1577" s="227" t="s">
        <v>665</v>
      </c>
      <c r="E1577" s="30">
        <v>1</v>
      </c>
      <c r="F1577" s="30">
        <v>2013</v>
      </c>
      <c r="G1577" s="491" t="s">
        <v>2144</v>
      </c>
      <c r="H1577" s="416">
        <v>10686.06</v>
      </c>
      <c r="I1577" s="19">
        <v>0</v>
      </c>
      <c r="J1577" s="22"/>
    </row>
    <row r="1578" spans="1:10" ht="26.25">
      <c r="A1578" s="179"/>
      <c r="B1578" s="108"/>
      <c r="C1578" s="160"/>
      <c r="D1578" s="227" t="s">
        <v>665</v>
      </c>
      <c r="E1578" s="30">
        <v>1</v>
      </c>
      <c r="F1578" s="30">
        <v>2013</v>
      </c>
      <c r="G1578" s="491" t="s">
        <v>2144</v>
      </c>
      <c r="H1578" s="416">
        <v>10686.06</v>
      </c>
      <c r="I1578" s="19">
        <v>0</v>
      </c>
      <c r="J1578" s="22"/>
    </row>
    <row r="1579" spans="1:10" ht="26.25">
      <c r="A1579" s="179"/>
      <c r="B1579" s="108"/>
      <c r="C1579" s="160"/>
      <c r="D1579" s="227" t="s">
        <v>665</v>
      </c>
      <c r="E1579" s="30">
        <v>1</v>
      </c>
      <c r="F1579" s="30">
        <v>2013</v>
      </c>
      <c r="G1579" s="491" t="s">
        <v>2144</v>
      </c>
      <c r="H1579" s="416">
        <v>10686.06</v>
      </c>
      <c r="I1579" s="19">
        <v>0</v>
      </c>
      <c r="J1579" s="22"/>
    </row>
    <row r="1580" spans="1:10" ht="26.25">
      <c r="A1580" s="179"/>
      <c r="B1580" s="108"/>
      <c r="C1580" s="160"/>
      <c r="D1580" s="180" t="s">
        <v>542</v>
      </c>
      <c r="E1580" s="30">
        <v>1</v>
      </c>
      <c r="F1580" s="30">
        <v>2012</v>
      </c>
      <c r="G1580" s="491" t="s">
        <v>2144</v>
      </c>
      <c r="H1580" s="416">
        <v>20650</v>
      </c>
      <c r="I1580" s="19">
        <v>0</v>
      </c>
      <c r="J1580" s="22"/>
    </row>
    <row r="1581" spans="1:10" ht="26.25">
      <c r="A1581" s="179"/>
      <c r="B1581" s="108"/>
      <c r="C1581" s="160"/>
      <c r="D1581" s="180" t="s">
        <v>1119</v>
      </c>
      <c r="E1581" s="30">
        <v>1</v>
      </c>
      <c r="F1581" s="30">
        <v>2017</v>
      </c>
      <c r="G1581" s="491" t="s">
        <v>2144</v>
      </c>
      <c r="H1581" s="416">
        <v>24800</v>
      </c>
      <c r="I1581" s="19">
        <v>0</v>
      </c>
      <c r="J1581" s="22"/>
    </row>
    <row r="1582" spans="1:10" ht="26.25">
      <c r="A1582" s="179"/>
      <c r="B1582" s="108"/>
      <c r="C1582" s="160"/>
      <c r="D1582" s="180" t="s">
        <v>1119</v>
      </c>
      <c r="E1582" s="30">
        <v>1</v>
      </c>
      <c r="F1582" s="30">
        <v>2017</v>
      </c>
      <c r="G1582" s="491" t="s">
        <v>2144</v>
      </c>
      <c r="H1582" s="416">
        <v>24800</v>
      </c>
      <c r="I1582" s="19">
        <v>0</v>
      </c>
      <c r="J1582" s="22"/>
    </row>
    <row r="1583" spans="1:10" ht="26.25">
      <c r="A1583" s="179"/>
      <c r="B1583" s="108"/>
      <c r="C1583" s="160"/>
      <c r="D1583" s="180" t="s">
        <v>1119</v>
      </c>
      <c r="E1583" s="30">
        <v>1</v>
      </c>
      <c r="F1583" s="30">
        <v>2017</v>
      </c>
      <c r="G1583" s="491" t="s">
        <v>2144</v>
      </c>
      <c r="H1583" s="416">
        <v>24800</v>
      </c>
      <c r="I1583" s="19">
        <v>0</v>
      </c>
      <c r="J1583" s="22"/>
    </row>
    <row r="1584" spans="1:10" ht="26.25">
      <c r="A1584" s="179"/>
      <c r="B1584" s="108"/>
      <c r="C1584" s="160"/>
      <c r="D1584" s="180" t="s">
        <v>1119</v>
      </c>
      <c r="E1584" s="30">
        <v>1</v>
      </c>
      <c r="F1584" s="30">
        <v>2017</v>
      </c>
      <c r="G1584" s="491" t="s">
        <v>2144</v>
      </c>
      <c r="H1584" s="416">
        <v>24800</v>
      </c>
      <c r="I1584" s="19">
        <v>0</v>
      </c>
      <c r="J1584" s="22"/>
    </row>
    <row r="1585" spans="1:10" ht="26.25">
      <c r="A1585" s="179"/>
      <c r="B1585" s="228"/>
      <c r="C1585" s="160"/>
      <c r="D1585" s="180" t="s">
        <v>560</v>
      </c>
      <c r="E1585" s="30">
        <v>1</v>
      </c>
      <c r="F1585" s="30">
        <v>2011</v>
      </c>
      <c r="G1585" s="491" t="s">
        <v>2144</v>
      </c>
      <c r="H1585" s="416">
        <v>59896</v>
      </c>
      <c r="I1585" s="11">
        <v>0</v>
      </c>
      <c r="J1585" s="22"/>
    </row>
    <row r="1586" spans="1:10" ht="26.25">
      <c r="A1586" s="179"/>
      <c r="B1586" s="228"/>
      <c r="C1586" s="160"/>
      <c r="D1586" s="180" t="s">
        <v>562</v>
      </c>
      <c r="E1586" s="30">
        <v>1</v>
      </c>
      <c r="F1586" s="30">
        <v>2011</v>
      </c>
      <c r="G1586" s="491" t="s">
        <v>2144</v>
      </c>
      <c r="H1586" s="416">
        <v>32930</v>
      </c>
      <c r="I1586" s="11">
        <v>0</v>
      </c>
      <c r="J1586" s="22"/>
    </row>
    <row r="1587" spans="1:10" ht="26.25">
      <c r="A1587" s="179"/>
      <c r="B1587" s="228"/>
      <c r="C1587" s="160"/>
      <c r="D1587" s="180" t="s">
        <v>562</v>
      </c>
      <c r="E1587" s="30">
        <v>1</v>
      </c>
      <c r="F1587" s="30">
        <v>2011</v>
      </c>
      <c r="G1587" s="491" t="s">
        <v>2144</v>
      </c>
      <c r="H1587" s="416">
        <v>32930</v>
      </c>
      <c r="I1587" s="11">
        <v>0</v>
      </c>
      <c r="J1587" s="22"/>
    </row>
    <row r="1588" spans="1:10" ht="26.25">
      <c r="A1588" s="179"/>
      <c r="B1588" s="228"/>
      <c r="C1588" s="160"/>
      <c r="D1588" s="180" t="s">
        <v>666</v>
      </c>
      <c r="E1588" s="30">
        <v>1</v>
      </c>
      <c r="F1588" s="30">
        <v>2012</v>
      </c>
      <c r="G1588" s="491" t="s">
        <v>2144</v>
      </c>
      <c r="H1588" s="416">
        <v>50100</v>
      </c>
      <c r="I1588" s="11">
        <v>26163.62</v>
      </c>
      <c r="J1588" s="22"/>
    </row>
    <row r="1589" spans="1:10" s="5" customFormat="1" ht="25.5">
      <c r="A1589" s="155">
        <v>2847</v>
      </c>
      <c r="B1589" s="200"/>
      <c r="C1589" s="484"/>
      <c r="D1589" s="229" t="s">
        <v>463</v>
      </c>
      <c r="E1589" s="122">
        <v>1</v>
      </c>
      <c r="F1589" s="122" t="s">
        <v>462</v>
      </c>
      <c r="G1589" s="491" t="s">
        <v>2144</v>
      </c>
      <c r="H1589" s="535">
        <v>15150</v>
      </c>
      <c r="I1589" s="96">
        <v>0</v>
      </c>
      <c r="J1589" s="6"/>
    </row>
    <row r="1590" spans="1:10" s="5" customFormat="1" ht="25.5">
      <c r="A1590" s="155">
        <v>2848</v>
      </c>
      <c r="B1590" s="200"/>
      <c r="C1590" s="484"/>
      <c r="D1590" s="229" t="s">
        <v>463</v>
      </c>
      <c r="E1590" s="122">
        <v>1</v>
      </c>
      <c r="F1590" s="122" t="s">
        <v>462</v>
      </c>
      <c r="G1590" s="491" t="s">
        <v>2144</v>
      </c>
      <c r="H1590" s="535">
        <v>15150</v>
      </c>
      <c r="I1590" s="96">
        <v>0</v>
      </c>
      <c r="J1590" s="6"/>
    </row>
    <row r="1591" spans="1:10" s="5" customFormat="1" ht="25.5">
      <c r="A1591" s="155"/>
      <c r="B1591" s="200"/>
      <c r="C1591" s="484"/>
      <c r="D1591" s="229" t="s">
        <v>464</v>
      </c>
      <c r="E1591" s="122">
        <v>1</v>
      </c>
      <c r="F1591" s="122">
        <v>2008</v>
      </c>
      <c r="G1591" s="491" t="s">
        <v>2144</v>
      </c>
      <c r="H1591" s="535">
        <v>31300</v>
      </c>
      <c r="I1591" s="96">
        <v>0</v>
      </c>
      <c r="J1591" s="6"/>
    </row>
    <row r="1592" spans="1:10" s="5" customFormat="1" ht="25.5">
      <c r="A1592" s="155">
        <v>2852</v>
      </c>
      <c r="B1592" s="230"/>
      <c r="C1592" s="484"/>
      <c r="D1592" s="229" t="s">
        <v>466</v>
      </c>
      <c r="E1592" s="122">
        <v>1</v>
      </c>
      <c r="F1592" s="122" t="s">
        <v>465</v>
      </c>
      <c r="G1592" s="491" t="s">
        <v>2144</v>
      </c>
      <c r="H1592" s="535">
        <v>14160</v>
      </c>
      <c r="I1592" s="96">
        <v>0</v>
      </c>
      <c r="J1592" s="6"/>
    </row>
    <row r="1593" spans="1:10" s="5" customFormat="1" ht="25.5">
      <c r="A1593" s="155">
        <v>2853</v>
      </c>
      <c r="B1593" s="230"/>
      <c r="C1593" s="484"/>
      <c r="D1593" s="229" t="s">
        <v>468</v>
      </c>
      <c r="E1593" s="122">
        <v>1</v>
      </c>
      <c r="F1593" s="122" t="s">
        <v>467</v>
      </c>
      <c r="G1593" s="491" t="s">
        <v>2144</v>
      </c>
      <c r="H1593" s="535">
        <v>13602.38</v>
      </c>
      <c r="I1593" s="96">
        <v>0</v>
      </c>
      <c r="J1593" s="6"/>
    </row>
    <row r="1594" spans="1:10" s="5" customFormat="1" ht="25.5">
      <c r="A1594" s="155">
        <v>2854</v>
      </c>
      <c r="B1594" s="230"/>
      <c r="C1594" s="484"/>
      <c r="D1594" s="229" t="s">
        <v>470</v>
      </c>
      <c r="E1594" s="122">
        <v>1</v>
      </c>
      <c r="F1594" s="122" t="s">
        <v>469</v>
      </c>
      <c r="G1594" s="491" t="s">
        <v>2144</v>
      </c>
      <c r="H1594" s="535">
        <v>20764.8</v>
      </c>
      <c r="I1594" s="96">
        <v>0</v>
      </c>
      <c r="J1594" s="6"/>
    </row>
    <row r="1595" spans="1:10" s="5" customFormat="1" ht="25.5">
      <c r="A1595" s="155"/>
      <c r="B1595" s="230"/>
      <c r="C1595" s="484"/>
      <c r="D1595" s="229" t="s">
        <v>471</v>
      </c>
      <c r="E1595" s="122">
        <v>1</v>
      </c>
      <c r="F1595" s="122">
        <v>2008</v>
      </c>
      <c r="G1595" s="491" t="s">
        <v>2144</v>
      </c>
      <c r="H1595" s="535">
        <v>16000</v>
      </c>
      <c r="I1595" s="96">
        <v>0</v>
      </c>
      <c r="J1595" s="6"/>
    </row>
    <row r="1596" spans="1:10" s="5" customFormat="1" ht="25.5">
      <c r="A1596" s="155"/>
      <c r="B1596" s="230"/>
      <c r="C1596" s="484"/>
      <c r="D1596" s="229" t="s">
        <v>1113</v>
      </c>
      <c r="E1596" s="122">
        <v>1</v>
      </c>
      <c r="F1596" s="122">
        <v>2017</v>
      </c>
      <c r="G1596" s="491" t="s">
        <v>2144</v>
      </c>
      <c r="H1596" s="535">
        <v>10499</v>
      </c>
      <c r="I1596" s="96">
        <v>0</v>
      </c>
      <c r="J1596" s="6"/>
    </row>
    <row r="1597" spans="1:10" s="5" customFormat="1" ht="25.5">
      <c r="A1597" s="155"/>
      <c r="B1597" s="230"/>
      <c r="C1597" s="484"/>
      <c r="D1597" s="229" t="s">
        <v>1113</v>
      </c>
      <c r="E1597" s="122">
        <v>1</v>
      </c>
      <c r="F1597" s="122">
        <v>2017</v>
      </c>
      <c r="G1597" s="491" t="s">
        <v>2144</v>
      </c>
      <c r="H1597" s="535">
        <v>10499</v>
      </c>
      <c r="I1597" s="96">
        <v>0</v>
      </c>
      <c r="J1597" s="6"/>
    </row>
    <row r="1598" spans="1:10" s="5" customFormat="1" ht="25.5">
      <c r="A1598" s="155"/>
      <c r="B1598" s="230"/>
      <c r="C1598" s="484"/>
      <c r="D1598" s="229" t="s">
        <v>1113</v>
      </c>
      <c r="E1598" s="122">
        <v>1</v>
      </c>
      <c r="F1598" s="122">
        <v>2017</v>
      </c>
      <c r="G1598" s="491" t="s">
        <v>2144</v>
      </c>
      <c r="H1598" s="535">
        <v>10499</v>
      </c>
      <c r="I1598" s="96">
        <v>0</v>
      </c>
      <c r="J1598" s="6"/>
    </row>
    <row r="1599" spans="1:10" s="5" customFormat="1" ht="25.5">
      <c r="A1599" s="155"/>
      <c r="B1599" s="230"/>
      <c r="C1599" s="484"/>
      <c r="D1599" s="229" t="s">
        <v>968</v>
      </c>
      <c r="E1599" s="122">
        <v>1</v>
      </c>
      <c r="F1599" s="122">
        <v>2016</v>
      </c>
      <c r="G1599" s="491" t="s">
        <v>2144</v>
      </c>
      <c r="H1599" s="535">
        <v>15000</v>
      </c>
      <c r="I1599" s="96">
        <v>0</v>
      </c>
      <c r="J1599" s="6"/>
    </row>
    <row r="1600" spans="1:10" s="5" customFormat="1" ht="25.5">
      <c r="A1600" s="155"/>
      <c r="B1600" s="230"/>
      <c r="C1600" s="484"/>
      <c r="D1600" s="229" t="s">
        <v>968</v>
      </c>
      <c r="E1600" s="122">
        <v>1</v>
      </c>
      <c r="F1600" s="122">
        <v>2016</v>
      </c>
      <c r="G1600" s="491" t="s">
        <v>2144</v>
      </c>
      <c r="H1600" s="535">
        <v>15000</v>
      </c>
      <c r="I1600" s="96">
        <v>0</v>
      </c>
      <c r="J1600" s="6"/>
    </row>
    <row r="1601" spans="1:10" s="5" customFormat="1" ht="25.5">
      <c r="A1601" s="155"/>
      <c r="B1601" s="230"/>
      <c r="C1601" s="484"/>
      <c r="D1601" s="229" t="s">
        <v>472</v>
      </c>
      <c r="E1601" s="122">
        <v>1</v>
      </c>
      <c r="F1601" s="122">
        <v>2009</v>
      </c>
      <c r="G1601" s="491" t="s">
        <v>2144</v>
      </c>
      <c r="H1601" s="535">
        <v>15575</v>
      </c>
      <c r="I1601" s="96">
        <v>0</v>
      </c>
      <c r="J1601" s="6"/>
    </row>
    <row r="1602" spans="1:10" s="5" customFormat="1" ht="25.5">
      <c r="A1602" s="155"/>
      <c r="B1602" s="230"/>
      <c r="C1602" s="484"/>
      <c r="D1602" s="229" t="s">
        <v>473</v>
      </c>
      <c r="E1602" s="122">
        <v>1</v>
      </c>
      <c r="F1602" s="122">
        <v>2009</v>
      </c>
      <c r="G1602" s="491" t="s">
        <v>2144</v>
      </c>
      <c r="H1602" s="535">
        <v>15575</v>
      </c>
      <c r="I1602" s="96">
        <v>0</v>
      </c>
      <c r="J1602" s="6"/>
    </row>
    <row r="1603" spans="1:10" s="5" customFormat="1" ht="25.5">
      <c r="A1603" s="155">
        <v>2857</v>
      </c>
      <c r="B1603" s="230"/>
      <c r="C1603" s="484"/>
      <c r="D1603" s="229" t="s">
        <v>475</v>
      </c>
      <c r="E1603" s="122">
        <v>1</v>
      </c>
      <c r="F1603" s="122" t="s">
        <v>474</v>
      </c>
      <c r="G1603" s="491" t="s">
        <v>2144</v>
      </c>
      <c r="H1603" s="535">
        <v>17221.5</v>
      </c>
      <c r="I1603" s="96">
        <v>0</v>
      </c>
      <c r="J1603" s="6"/>
    </row>
    <row r="1604" spans="1:10" s="5" customFormat="1" ht="25.5">
      <c r="A1604" s="155">
        <v>2862</v>
      </c>
      <c r="B1604" s="230"/>
      <c r="C1604" s="484"/>
      <c r="D1604" s="229" t="s">
        <v>32</v>
      </c>
      <c r="E1604" s="122">
        <v>1</v>
      </c>
      <c r="F1604" s="122" t="s">
        <v>476</v>
      </c>
      <c r="G1604" s="491" t="s">
        <v>2144</v>
      </c>
      <c r="H1604" s="535">
        <v>20795.25</v>
      </c>
      <c r="I1604" s="96">
        <v>0</v>
      </c>
      <c r="J1604" s="6"/>
    </row>
    <row r="1605" spans="1:10" s="5" customFormat="1" ht="25.5">
      <c r="A1605" s="155">
        <v>2863</v>
      </c>
      <c r="B1605" s="230"/>
      <c r="C1605" s="484"/>
      <c r="D1605" s="229" t="s">
        <v>478</v>
      </c>
      <c r="E1605" s="122">
        <v>1</v>
      </c>
      <c r="F1605" s="122" t="s">
        <v>477</v>
      </c>
      <c r="G1605" s="491" t="s">
        <v>2144</v>
      </c>
      <c r="H1605" s="535">
        <v>21060</v>
      </c>
      <c r="I1605" s="96">
        <v>0</v>
      </c>
      <c r="J1605" s="6"/>
    </row>
    <row r="1606" spans="1:10" s="5" customFormat="1" ht="25.5">
      <c r="A1606" s="155"/>
      <c r="B1606" s="230"/>
      <c r="C1606" s="484"/>
      <c r="D1606" s="229" t="s">
        <v>32</v>
      </c>
      <c r="E1606" s="122">
        <v>1</v>
      </c>
      <c r="F1606" s="122">
        <v>2012</v>
      </c>
      <c r="G1606" s="491" t="s">
        <v>2144</v>
      </c>
      <c r="H1606" s="535">
        <v>27000</v>
      </c>
      <c r="I1606" s="96">
        <v>0</v>
      </c>
      <c r="J1606" s="6"/>
    </row>
    <row r="1607" spans="1:10" s="5" customFormat="1" ht="25.5">
      <c r="A1607" s="155"/>
      <c r="B1607" s="230"/>
      <c r="C1607" s="484"/>
      <c r="D1607" s="229" t="s">
        <v>323</v>
      </c>
      <c r="E1607" s="122">
        <v>1</v>
      </c>
      <c r="F1607" s="122">
        <v>2012</v>
      </c>
      <c r="G1607" s="491" t="s">
        <v>2144</v>
      </c>
      <c r="H1607" s="535">
        <v>150000</v>
      </c>
      <c r="I1607" s="96">
        <v>42500</v>
      </c>
      <c r="J1607" s="6"/>
    </row>
    <row r="1608" spans="1:10" s="5" customFormat="1" ht="25.5">
      <c r="A1608" s="155"/>
      <c r="B1608" s="230"/>
      <c r="C1608" s="484"/>
      <c r="D1608" s="229" t="s">
        <v>752</v>
      </c>
      <c r="E1608" s="122">
        <v>1</v>
      </c>
      <c r="F1608" s="122">
        <v>2013</v>
      </c>
      <c r="G1608" s="491" t="s">
        <v>2144</v>
      </c>
      <c r="H1608" s="535">
        <v>130000</v>
      </c>
      <c r="I1608" s="96">
        <v>50916.91</v>
      </c>
      <c r="J1608" s="6"/>
    </row>
    <row r="1609" spans="1:10" s="5" customFormat="1" ht="25.5">
      <c r="A1609" s="155">
        <v>2869</v>
      </c>
      <c r="B1609" s="230"/>
      <c r="C1609" s="484"/>
      <c r="D1609" s="229" t="s">
        <v>480</v>
      </c>
      <c r="E1609" s="122">
        <v>1</v>
      </c>
      <c r="F1609" s="122" t="s">
        <v>479</v>
      </c>
      <c r="G1609" s="491" t="s">
        <v>2144</v>
      </c>
      <c r="H1609" s="535">
        <v>11554.92</v>
      </c>
      <c r="I1609" s="96">
        <v>0</v>
      </c>
      <c r="J1609" s="6"/>
    </row>
    <row r="1610" spans="1:10" s="5" customFormat="1" ht="25.5">
      <c r="A1610" s="155"/>
      <c r="B1610" s="230"/>
      <c r="C1610" s="484"/>
      <c r="D1610" s="229" t="s">
        <v>481</v>
      </c>
      <c r="E1610" s="122">
        <v>1</v>
      </c>
      <c r="F1610" s="122">
        <v>2008</v>
      </c>
      <c r="G1610" s="491" t="s">
        <v>2144</v>
      </c>
      <c r="H1610" s="535">
        <v>11000</v>
      </c>
      <c r="I1610" s="96">
        <v>0</v>
      </c>
      <c r="J1610" s="6"/>
    </row>
    <row r="1611" spans="1:10" s="5" customFormat="1" ht="25.5">
      <c r="A1611" s="155"/>
      <c r="B1611" s="230"/>
      <c r="C1611" s="484"/>
      <c r="D1611" s="229" t="s">
        <v>1112</v>
      </c>
      <c r="E1611" s="122">
        <v>1</v>
      </c>
      <c r="F1611" s="122">
        <v>2017</v>
      </c>
      <c r="G1611" s="491" t="s">
        <v>2144</v>
      </c>
      <c r="H1611" s="535">
        <v>34900</v>
      </c>
      <c r="I1611" s="96">
        <v>0</v>
      </c>
      <c r="J1611" s="6"/>
    </row>
    <row r="1612" spans="1:10" s="5" customFormat="1" ht="25.5">
      <c r="A1612" s="155"/>
      <c r="B1612" s="230"/>
      <c r="C1612" s="484"/>
      <c r="D1612" s="229" t="s">
        <v>563</v>
      </c>
      <c r="E1612" s="122">
        <v>1</v>
      </c>
      <c r="F1612" s="122">
        <v>2011</v>
      </c>
      <c r="G1612" s="491" t="s">
        <v>2144</v>
      </c>
      <c r="H1612" s="535">
        <v>21360</v>
      </c>
      <c r="I1612" s="96">
        <v>0</v>
      </c>
      <c r="J1612" s="6"/>
    </row>
    <row r="1613" spans="1:10" s="5" customFormat="1" ht="25.5">
      <c r="A1613" s="155"/>
      <c r="B1613" s="230"/>
      <c r="C1613" s="484"/>
      <c r="D1613" s="229" t="s">
        <v>667</v>
      </c>
      <c r="E1613" s="122">
        <v>1</v>
      </c>
      <c r="F1613" s="122">
        <v>2012</v>
      </c>
      <c r="G1613" s="491" t="s">
        <v>2144</v>
      </c>
      <c r="H1613" s="535">
        <v>13239</v>
      </c>
      <c r="I1613" s="96">
        <v>0</v>
      </c>
      <c r="J1613" s="6"/>
    </row>
    <row r="1614" spans="1:10" s="5" customFormat="1" ht="25.5">
      <c r="A1614" s="155"/>
      <c r="B1614" s="230"/>
      <c r="C1614" s="484"/>
      <c r="D1614" s="229" t="s">
        <v>667</v>
      </c>
      <c r="E1614" s="122">
        <v>1</v>
      </c>
      <c r="F1614" s="122">
        <v>2012</v>
      </c>
      <c r="G1614" s="491" t="s">
        <v>2144</v>
      </c>
      <c r="H1614" s="535">
        <v>13239</v>
      </c>
      <c r="I1614" s="96">
        <v>0</v>
      </c>
      <c r="J1614" s="6"/>
    </row>
    <row r="1615" spans="1:10" s="5" customFormat="1" ht="25.5">
      <c r="A1615" s="155"/>
      <c r="B1615" s="230"/>
      <c r="C1615" s="484"/>
      <c r="D1615" s="229" t="s">
        <v>667</v>
      </c>
      <c r="E1615" s="122">
        <v>1</v>
      </c>
      <c r="F1615" s="122">
        <v>2012</v>
      </c>
      <c r="G1615" s="491" t="s">
        <v>2144</v>
      </c>
      <c r="H1615" s="535">
        <v>13239</v>
      </c>
      <c r="I1615" s="96">
        <v>0</v>
      </c>
      <c r="J1615" s="6"/>
    </row>
    <row r="1616" spans="1:10" s="5" customFormat="1" ht="25.5">
      <c r="A1616" s="155"/>
      <c r="B1616" s="230"/>
      <c r="C1616" s="484"/>
      <c r="D1616" s="229" t="s">
        <v>561</v>
      </c>
      <c r="E1616" s="122">
        <v>1</v>
      </c>
      <c r="F1616" s="122">
        <v>2011</v>
      </c>
      <c r="G1616" s="491" t="s">
        <v>2144</v>
      </c>
      <c r="H1616" s="535">
        <v>20300</v>
      </c>
      <c r="I1616" s="96">
        <v>0</v>
      </c>
      <c r="J1616" s="6"/>
    </row>
    <row r="1617" spans="1:10" s="5" customFormat="1" ht="25.5">
      <c r="A1617" s="155">
        <v>2892</v>
      </c>
      <c r="B1617" s="230"/>
      <c r="C1617" s="484"/>
      <c r="D1617" s="229" t="s">
        <v>483</v>
      </c>
      <c r="E1617" s="122">
        <v>1</v>
      </c>
      <c r="F1617" s="122" t="s">
        <v>482</v>
      </c>
      <c r="G1617" s="491" t="s">
        <v>2144</v>
      </c>
      <c r="H1617" s="535">
        <v>13080.6</v>
      </c>
      <c r="I1617" s="96">
        <v>0</v>
      </c>
      <c r="J1617" s="6"/>
    </row>
    <row r="1618" spans="1:10" s="5" customFormat="1" ht="25.5">
      <c r="A1618" s="155">
        <v>2896</v>
      </c>
      <c r="B1618" s="230"/>
      <c r="C1618" s="484"/>
      <c r="D1618" s="229" t="s">
        <v>484</v>
      </c>
      <c r="E1618" s="122">
        <v>1</v>
      </c>
      <c r="F1618" s="122" t="s">
        <v>474</v>
      </c>
      <c r="G1618" s="491" t="s">
        <v>2144</v>
      </c>
      <c r="H1618" s="535">
        <v>14983.29</v>
      </c>
      <c r="I1618" s="96">
        <v>0</v>
      </c>
      <c r="J1618" s="6"/>
    </row>
    <row r="1619" spans="1:10" s="5" customFormat="1" ht="25.5">
      <c r="A1619" s="155">
        <v>2898</v>
      </c>
      <c r="B1619" s="230"/>
      <c r="C1619" s="484"/>
      <c r="D1619" s="229" t="s">
        <v>485</v>
      </c>
      <c r="E1619" s="122">
        <v>1</v>
      </c>
      <c r="F1619" s="122" t="s">
        <v>462</v>
      </c>
      <c r="G1619" s="491" t="s">
        <v>2144</v>
      </c>
      <c r="H1619" s="535">
        <v>18320</v>
      </c>
      <c r="I1619" s="96">
        <v>0</v>
      </c>
      <c r="J1619" s="6"/>
    </row>
    <row r="1620" spans="1:10" s="5" customFormat="1" ht="25.5">
      <c r="A1620" s="155"/>
      <c r="B1620" s="230"/>
      <c r="C1620" s="484"/>
      <c r="D1620" s="229" t="s">
        <v>663</v>
      </c>
      <c r="E1620" s="122">
        <v>1</v>
      </c>
      <c r="F1620" s="122">
        <v>2012</v>
      </c>
      <c r="G1620" s="491" t="s">
        <v>2144</v>
      </c>
      <c r="H1620" s="535">
        <v>30549</v>
      </c>
      <c r="I1620" s="96">
        <v>0</v>
      </c>
      <c r="J1620" s="6"/>
    </row>
    <row r="1621" spans="1:10" s="5" customFormat="1" ht="25.5">
      <c r="A1621" s="155"/>
      <c r="B1621" s="230"/>
      <c r="C1621" s="484"/>
      <c r="D1621" s="229" t="s">
        <v>486</v>
      </c>
      <c r="E1621" s="122">
        <v>1</v>
      </c>
      <c r="F1621" s="122">
        <v>2008</v>
      </c>
      <c r="G1621" s="491" t="s">
        <v>2144</v>
      </c>
      <c r="H1621" s="535">
        <v>31500</v>
      </c>
      <c r="I1621" s="96">
        <v>0</v>
      </c>
      <c r="J1621" s="6"/>
    </row>
    <row r="1622" spans="1:10" s="5" customFormat="1" ht="25.5">
      <c r="A1622" s="155"/>
      <c r="B1622" s="230"/>
      <c r="C1622" s="484"/>
      <c r="D1622" s="229" t="s">
        <v>662</v>
      </c>
      <c r="E1622" s="122">
        <v>1</v>
      </c>
      <c r="F1622" s="122">
        <v>2012</v>
      </c>
      <c r="G1622" s="491" t="s">
        <v>2144</v>
      </c>
      <c r="H1622" s="535">
        <v>18280</v>
      </c>
      <c r="I1622" s="96">
        <v>0</v>
      </c>
      <c r="J1622" s="6"/>
    </row>
    <row r="1623" spans="1:10" s="5" customFormat="1" ht="25.5">
      <c r="A1623" s="155"/>
      <c r="B1623" s="230"/>
      <c r="C1623" s="484"/>
      <c r="D1623" s="229" t="s">
        <v>928</v>
      </c>
      <c r="E1623" s="122">
        <v>1</v>
      </c>
      <c r="F1623" s="122">
        <v>2009</v>
      </c>
      <c r="G1623" s="491" t="s">
        <v>2144</v>
      </c>
      <c r="H1623" s="535">
        <v>12000</v>
      </c>
      <c r="I1623" s="96">
        <v>0</v>
      </c>
      <c r="J1623" s="6"/>
    </row>
    <row r="1624" spans="1:10" s="5" customFormat="1" ht="25.5">
      <c r="A1624" s="155"/>
      <c r="B1624" s="230"/>
      <c r="C1624" s="484"/>
      <c r="D1624" s="229" t="s">
        <v>487</v>
      </c>
      <c r="E1624" s="122">
        <v>1</v>
      </c>
      <c r="F1624" s="122">
        <v>2008</v>
      </c>
      <c r="G1624" s="491" t="s">
        <v>2144</v>
      </c>
      <c r="H1624" s="535">
        <v>30000</v>
      </c>
      <c r="I1624" s="96">
        <v>0</v>
      </c>
      <c r="J1624" s="6"/>
    </row>
    <row r="1625" spans="1:10" s="5" customFormat="1" ht="25.5">
      <c r="A1625" s="155">
        <v>2917</v>
      </c>
      <c r="B1625" s="230"/>
      <c r="C1625" s="484"/>
      <c r="D1625" s="229" t="s">
        <v>489</v>
      </c>
      <c r="E1625" s="122">
        <v>1</v>
      </c>
      <c r="F1625" s="122" t="s">
        <v>488</v>
      </c>
      <c r="G1625" s="491" t="s">
        <v>2144</v>
      </c>
      <c r="H1625" s="535">
        <v>13866.21</v>
      </c>
      <c r="I1625" s="96">
        <v>0</v>
      </c>
      <c r="J1625" s="6"/>
    </row>
    <row r="1626" spans="1:10" s="5" customFormat="1" ht="38.25">
      <c r="A1626" s="155">
        <v>2923</v>
      </c>
      <c r="B1626" s="230"/>
      <c r="C1626" s="484"/>
      <c r="D1626" s="229" t="s">
        <v>491</v>
      </c>
      <c r="E1626" s="122">
        <v>1</v>
      </c>
      <c r="F1626" s="122" t="s">
        <v>490</v>
      </c>
      <c r="G1626" s="491" t="s">
        <v>2144</v>
      </c>
      <c r="H1626" s="535">
        <v>27657.3</v>
      </c>
      <c r="I1626" s="96">
        <v>0</v>
      </c>
      <c r="J1626" s="6"/>
    </row>
    <row r="1627" spans="1:10" s="5" customFormat="1" ht="25.5">
      <c r="A1627" s="155"/>
      <c r="B1627" s="230"/>
      <c r="C1627" s="484"/>
      <c r="D1627" s="229" t="s">
        <v>492</v>
      </c>
      <c r="E1627" s="122">
        <v>1</v>
      </c>
      <c r="F1627" s="122">
        <v>2009</v>
      </c>
      <c r="G1627" s="491" t="s">
        <v>2144</v>
      </c>
      <c r="H1627" s="535">
        <v>26684</v>
      </c>
      <c r="I1627" s="96">
        <v>0</v>
      </c>
      <c r="J1627" s="6"/>
    </row>
    <row r="1628" spans="1:10" s="5" customFormat="1" ht="25.5">
      <c r="A1628" s="155"/>
      <c r="B1628" s="230"/>
      <c r="C1628" s="484"/>
      <c r="D1628" s="229" t="s">
        <v>261</v>
      </c>
      <c r="E1628" s="122">
        <v>1</v>
      </c>
      <c r="F1628" s="122">
        <v>2011</v>
      </c>
      <c r="G1628" s="491" t="s">
        <v>2144</v>
      </c>
      <c r="H1628" s="535">
        <v>19980</v>
      </c>
      <c r="I1628" s="96">
        <v>0</v>
      </c>
      <c r="J1628" s="6"/>
    </row>
    <row r="1629" spans="1:10" s="5" customFormat="1" ht="38.25">
      <c r="A1629" s="155"/>
      <c r="B1629" s="230"/>
      <c r="C1629" s="484"/>
      <c r="D1629" s="229" t="s">
        <v>494</v>
      </c>
      <c r="E1629" s="122">
        <v>1</v>
      </c>
      <c r="F1629" s="122">
        <v>2009</v>
      </c>
      <c r="G1629" s="491" t="s">
        <v>2144</v>
      </c>
      <c r="H1629" s="535">
        <v>22300</v>
      </c>
      <c r="I1629" s="96">
        <v>0</v>
      </c>
      <c r="J1629" s="6"/>
    </row>
    <row r="1630" spans="1:10" s="5" customFormat="1" ht="38.25">
      <c r="A1630" s="155"/>
      <c r="B1630" s="230"/>
      <c r="C1630" s="484"/>
      <c r="D1630" s="229" t="s">
        <v>495</v>
      </c>
      <c r="E1630" s="122">
        <v>1</v>
      </c>
      <c r="F1630" s="122">
        <v>2009</v>
      </c>
      <c r="G1630" s="491" t="s">
        <v>2144</v>
      </c>
      <c r="H1630" s="535">
        <v>11307</v>
      </c>
      <c r="I1630" s="96">
        <v>0</v>
      </c>
      <c r="J1630" s="6"/>
    </row>
    <row r="1631" spans="1:10" s="5" customFormat="1" ht="25.5">
      <c r="A1631" s="155"/>
      <c r="B1631" s="230"/>
      <c r="C1631" s="484"/>
      <c r="D1631" s="229" t="s">
        <v>496</v>
      </c>
      <c r="E1631" s="122">
        <v>1</v>
      </c>
      <c r="F1631" s="122">
        <v>2009</v>
      </c>
      <c r="G1631" s="491" t="s">
        <v>2144</v>
      </c>
      <c r="H1631" s="535">
        <v>10398</v>
      </c>
      <c r="I1631" s="96">
        <v>0</v>
      </c>
      <c r="J1631" s="6"/>
    </row>
    <row r="1632" spans="1:10" s="5" customFormat="1" ht="25.5">
      <c r="A1632" s="155"/>
      <c r="B1632" s="230"/>
      <c r="C1632" s="484"/>
      <c r="D1632" s="229" t="s">
        <v>496</v>
      </c>
      <c r="E1632" s="122">
        <v>1</v>
      </c>
      <c r="F1632" s="122">
        <v>2009</v>
      </c>
      <c r="G1632" s="491" t="s">
        <v>2144</v>
      </c>
      <c r="H1632" s="535">
        <v>10398</v>
      </c>
      <c r="I1632" s="96">
        <v>0</v>
      </c>
      <c r="J1632" s="6"/>
    </row>
    <row r="1633" spans="1:10" s="5" customFormat="1" ht="25.5">
      <c r="A1633" s="155"/>
      <c r="B1633" s="230"/>
      <c r="C1633" s="484"/>
      <c r="D1633" s="229" t="s">
        <v>1117</v>
      </c>
      <c r="E1633" s="122">
        <v>1</v>
      </c>
      <c r="F1633" s="122">
        <v>2017</v>
      </c>
      <c r="G1633" s="491" t="s">
        <v>2144</v>
      </c>
      <c r="H1633" s="535">
        <v>36200</v>
      </c>
      <c r="I1633" s="96">
        <v>0</v>
      </c>
      <c r="J1633" s="6"/>
    </row>
    <row r="1634" spans="1:10" s="5" customFormat="1" ht="25.5">
      <c r="A1634" s="155"/>
      <c r="B1634" s="230"/>
      <c r="C1634" s="484"/>
      <c r="D1634" s="229" t="s">
        <v>1118</v>
      </c>
      <c r="E1634" s="122">
        <v>1</v>
      </c>
      <c r="F1634" s="122">
        <v>2017</v>
      </c>
      <c r="G1634" s="491" t="s">
        <v>2144</v>
      </c>
      <c r="H1634" s="535">
        <v>10140</v>
      </c>
      <c r="I1634" s="96">
        <v>0</v>
      </c>
      <c r="J1634" s="6"/>
    </row>
    <row r="1635" spans="1:10" s="5" customFormat="1" ht="25.5">
      <c r="A1635" s="155"/>
      <c r="B1635" s="230"/>
      <c r="C1635" s="484"/>
      <c r="D1635" s="229" t="s">
        <v>1118</v>
      </c>
      <c r="E1635" s="122">
        <v>1</v>
      </c>
      <c r="F1635" s="122">
        <v>2017</v>
      </c>
      <c r="G1635" s="491" t="s">
        <v>2144</v>
      </c>
      <c r="H1635" s="535">
        <v>20270</v>
      </c>
      <c r="I1635" s="96">
        <v>0</v>
      </c>
      <c r="J1635" s="6"/>
    </row>
    <row r="1636" spans="1:10" s="5" customFormat="1" ht="25.5">
      <c r="A1636" s="155"/>
      <c r="B1636" s="230"/>
      <c r="C1636" s="484"/>
      <c r="D1636" s="229" t="s">
        <v>2676</v>
      </c>
      <c r="E1636" s="122">
        <v>1</v>
      </c>
      <c r="F1636" s="122">
        <v>2019</v>
      </c>
      <c r="G1636" s="491" t="s">
        <v>2144</v>
      </c>
      <c r="H1636" s="535">
        <v>10354</v>
      </c>
      <c r="I1636" s="96">
        <v>0</v>
      </c>
      <c r="J1636" s="6"/>
    </row>
    <row r="1637" spans="1:10" s="5" customFormat="1" ht="51">
      <c r="A1637" s="155"/>
      <c r="B1637" s="230"/>
      <c r="C1637" s="484"/>
      <c r="D1637" s="229" t="s">
        <v>2680</v>
      </c>
      <c r="E1637" s="122">
        <v>1</v>
      </c>
      <c r="F1637" s="122">
        <v>2019</v>
      </c>
      <c r="G1637" s="492" t="s">
        <v>2144</v>
      </c>
      <c r="H1637" s="535">
        <v>120000</v>
      </c>
      <c r="I1637" s="96">
        <v>118000</v>
      </c>
      <c r="J1637" s="6"/>
    </row>
    <row r="1638" spans="1:10" s="5" customFormat="1" ht="12.75">
      <c r="A1638" s="179"/>
      <c r="B1638" s="108" t="s">
        <v>3</v>
      </c>
      <c r="C1638" s="484"/>
      <c r="D1638" s="180"/>
      <c r="E1638" s="30"/>
      <c r="F1638" s="30"/>
      <c r="G1638" s="25"/>
      <c r="H1638" s="211">
        <f>SUM(H1534:H1635)</f>
        <v>2345505.8099999996</v>
      </c>
      <c r="I1638" s="12">
        <f>SUM(I1528:I1637)</f>
        <v>348096.63</v>
      </c>
      <c r="J1638" s="6"/>
    </row>
    <row r="1639" spans="1:10" s="5" customFormat="1">
      <c r="A1639" s="216"/>
      <c r="B1639" s="136"/>
      <c r="C1639" s="180" t="s">
        <v>17</v>
      </c>
      <c r="D1639" s="180"/>
      <c r="E1639" s="30"/>
      <c r="F1639" s="30"/>
      <c r="G1639" s="413"/>
      <c r="H1639" s="19"/>
      <c r="I1639" s="484"/>
      <c r="J1639" s="6"/>
    </row>
    <row r="1640" spans="1:10" s="5" customFormat="1" ht="26.25">
      <c r="A1640" s="216"/>
      <c r="B1640" s="136"/>
      <c r="C1640" s="180"/>
      <c r="D1640" s="227" t="s">
        <v>2669</v>
      </c>
      <c r="E1640" s="30">
        <v>1</v>
      </c>
      <c r="F1640" s="30"/>
      <c r="G1640" s="491" t="s">
        <v>2144</v>
      </c>
      <c r="H1640" s="419">
        <v>16905</v>
      </c>
      <c r="I1640" s="11">
        <v>0</v>
      </c>
      <c r="J1640" s="6"/>
    </row>
    <row r="1641" spans="1:10" s="5" customFormat="1" ht="26.25">
      <c r="A1641" s="216"/>
      <c r="B1641" s="136"/>
      <c r="C1641" s="180"/>
      <c r="D1641" s="227" t="s">
        <v>2670</v>
      </c>
      <c r="E1641" s="30">
        <v>1</v>
      </c>
      <c r="F1641" s="30"/>
      <c r="G1641" s="491" t="s">
        <v>2144</v>
      </c>
      <c r="H1641" s="419">
        <v>11075</v>
      </c>
      <c r="I1641" s="484">
        <v>0</v>
      </c>
      <c r="J1641" s="6"/>
    </row>
    <row r="1642" spans="1:10" s="5" customFormat="1" ht="25.5">
      <c r="A1642" s="216"/>
      <c r="B1642" s="159"/>
      <c r="C1642" s="484"/>
      <c r="D1642" s="180" t="s">
        <v>4</v>
      </c>
      <c r="E1642" s="30">
        <v>1</v>
      </c>
      <c r="F1642" s="30">
        <v>2016</v>
      </c>
      <c r="G1642" s="491" t="s">
        <v>2144</v>
      </c>
      <c r="H1642" s="416">
        <v>14200</v>
      </c>
      <c r="I1642" s="11">
        <v>0</v>
      </c>
      <c r="J1642" s="6"/>
    </row>
    <row r="1643" spans="1:10" s="5" customFormat="1" ht="25.5">
      <c r="A1643" s="216"/>
      <c r="B1643" s="159"/>
      <c r="C1643" s="484"/>
      <c r="D1643" s="180" t="s">
        <v>739</v>
      </c>
      <c r="E1643" s="30">
        <v>1</v>
      </c>
      <c r="F1643" s="30">
        <v>2013</v>
      </c>
      <c r="G1643" s="491" t="s">
        <v>2144</v>
      </c>
      <c r="H1643" s="416">
        <v>29639</v>
      </c>
      <c r="I1643" s="19">
        <v>0</v>
      </c>
      <c r="J1643" s="6"/>
    </row>
    <row r="1644" spans="1:10" s="5" customFormat="1" ht="25.5">
      <c r="A1644" s="216"/>
      <c r="B1644" s="159"/>
      <c r="C1644" s="484"/>
      <c r="D1644" s="180" t="s">
        <v>1178</v>
      </c>
      <c r="E1644" s="30">
        <v>1</v>
      </c>
      <c r="F1644" s="30">
        <v>2017</v>
      </c>
      <c r="G1644" s="491" t="s">
        <v>2144</v>
      </c>
      <c r="H1644" s="416">
        <v>20000</v>
      </c>
      <c r="I1644" s="19">
        <v>0</v>
      </c>
      <c r="J1644" s="6"/>
    </row>
    <row r="1645" spans="1:10" ht="26.25">
      <c r="A1645" s="179"/>
      <c r="B1645" s="230"/>
      <c r="C1645" s="160"/>
      <c r="D1645" s="229" t="s">
        <v>497</v>
      </c>
      <c r="E1645" s="122">
        <v>1</v>
      </c>
      <c r="F1645" s="122">
        <v>2010</v>
      </c>
      <c r="G1645" s="491" t="s">
        <v>2144</v>
      </c>
      <c r="H1645" s="535">
        <v>90000</v>
      </c>
      <c r="I1645" s="96">
        <v>0</v>
      </c>
      <c r="J1645" s="22"/>
    </row>
    <row r="1646" spans="1:10" ht="38.25">
      <c r="A1646" s="179"/>
      <c r="B1646" s="230"/>
      <c r="C1646" s="160"/>
      <c r="D1646" s="229" t="s">
        <v>749</v>
      </c>
      <c r="E1646" s="122">
        <v>1</v>
      </c>
      <c r="F1646" s="122">
        <v>2013</v>
      </c>
      <c r="G1646" s="491" t="s">
        <v>2144</v>
      </c>
      <c r="H1646" s="535">
        <v>76390</v>
      </c>
      <c r="I1646" s="96">
        <v>0</v>
      </c>
      <c r="J1646" s="22"/>
    </row>
    <row r="1647" spans="1:10" ht="26.25">
      <c r="A1647" s="179"/>
      <c r="B1647" s="230"/>
      <c r="C1647" s="160"/>
      <c r="D1647" s="229" t="s">
        <v>750</v>
      </c>
      <c r="E1647" s="122">
        <v>2</v>
      </c>
      <c r="F1647" s="122">
        <v>2013</v>
      </c>
      <c r="G1647" s="491" t="s">
        <v>2144</v>
      </c>
      <c r="H1647" s="535">
        <v>23000</v>
      </c>
      <c r="I1647" s="96">
        <v>0</v>
      </c>
      <c r="J1647" s="22"/>
    </row>
    <row r="1648" spans="1:10" ht="26.25">
      <c r="A1648" s="179"/>
      <c r="B1648" s="230"/>
      <c r="C1648" s="160"/>
      <c r="D1648" s="229" t="s">
        <v>751</v>
      </c>
      <c r="E1648" s="122">
        <v>1</v>
      </c>
      <c r="F1648" s="122">
        <v>2013</v>
      </c>
      <c r="G1648" s="491" t="s">
        <v>2144</v>
      </c>
      <c r="H1648" s="535">
        <v>25000</v>
      </c>
      <c r="I1648" s="96">
        <v>0</v>
      </c>
      <c r="J1648" s="22"/>
    </row>
    <row r="1649" spans="1:10" ht="26.25">
      <c r="A1649" s="179"/>
      <c r="B1649" s="230"/>
      <c r="C1649" s="160"/>
      <c r="D1649" s="229" t="s">
        <v>927</v>
      </c>
      <c r="E1649" s="122">
        <v>1</v>
      </c>
      <c r="F1649" s="122">
        <v>2015</v>
      </c>
      <c r="G1649" s="491" t="s">
        <v>2144</v>
      </c>
      <c r="H1649" s="535">
        <v>84408</v>
      </c>
      <c r="I1649" s="96">
        <v>0</v>
      </c>
      <c r="J1649" s="22"/>
    </row>
    <row r="1650" spans="1:10" ht="26.25">
      <c r="A1650" s="179"/>
      <c r="B1650" s="230"/>
      <c r="C1650" s="160"/>
      <c r="D1650" s="229" t="s">
        <v>1217</v>
      </c>
      <c r="E1650" s="122">
        <v>1</v>
      </c>
      <c r="F1650" s="122">
        <v>2018</v>
      </c>
      <c r="G1650" s="491" t="s">
        <v>2144</v>
      </c>
      <c r="H1650" s="535">
        <v>98000</v>
      </c>
      <c r="I1650" s="96">
        <v>0</v>
      </c>
      <c r="J1650" s="22"/>
    </row>
    <row r="1651" spans="1:10" ht="26.25">
      <c r="A1651" s="179"/>
      <c r="B1651" s="230"/>
      <c r="C1651" s="160"/>
      <c r="D1651" s="229" t="s">
        <v>1217</v>
      </c>
      <c r="E1651" s="122">
        <v>1</v>
      </c>
      <c r="F1651" s="122">
        <v>2018</v>
      </c>
      <c r="G1651" s="491" t="s">
        <v>2144</v>
      </c>
      <c r="H1651" s="535">
        <v>98000</v>
      </c>
      <c r="I1651" s="96">
        <v>0</v>
      </c>
      <c r="J1651" s="22"/>
    </row>
    <row r="1652" spans="1:10" ht="26.25">
      <c r="A1652" s="471"/>
      <c r="B1652" s="230"/>
      <c r="C1652" s="160"/>
      <c r="D1652" s="229" t="s">
        <v>2677</v>
      </c>
      <c r="E1652" s="122">
        <v>1</v>
      </c>
      <c r="F1652" s="122">
        <v>2019</v>
      </c>
      <c r="G1652" s="491" t="s">
        <v>2144</v>
      </c>
      <c r="H1652" s="535">
        <v>18000</v>
      </c>
      <c r="I1652" s="96">
        <v>0</v>
      </c>
      <c r="J1652" s="22"/>
    </row>
    <row r="1653" spans="1:10" ht="26.25">
      <c r="A1653" s="179"/>
      <c r="B1653" s="56"/>
      <c r="C1653" s="160"/>
      <c r="D1653" s="454" t="s">
        <v>2678</v>
      </c>
      <c r="E1653" s="141"/>
      <c r="F1653" s="24">
        <v>2019</v>
      </c>
      <c r="G1653" s="491" t="s">
        <v>2144</v>
      </c>
      <c r="H1653" s="415">
        <v>16675</v>
      </c>
      <c r="I1653" s="59">
        <v>0</v>
      </c>
      <c r="J1653" s="22"/>
    </row>
    <row r="1654" spans="1:10" ht="26.25">
      <c r="A1654" s="471"/>
      <c r="B1654" s="56"/>
      <c r="C1654" s="160"/>
      <c r="D1654" s="454" t="s">
        <v>2679</v>
      </c>
      <c r="E1654" s="118">
        <v>1</v>
      </c>
      <c r="F1654" s="24">
        <v>2019</v>
      </c>
      <c r="G1654" s="491" t="s">
        <v>2144</v>
      </c>
      <c r="H1654" s="415">
        <v>11893</v>
      </c>
      <c r="I1654" s="59">
        <v>0</v>
      </c>
      <c r="J1654" s="22"/>
    </row>
    <row r="1655" spans="1:10">
      <c r="A1655" s="179"/>
      <c r="B1655" s="108"/>
      <c r="C1655" s="160"/>
      <c r="D1655" s="180" t="s">
        <v>498</v>
      </c>
      <c r="E1655" s="30"/>
      <c r="F1655" s="30"/>
      <c r="G1655" s="491"/>
      <c r="H1655" s="413"/>
      <c r="I1655" s="19"/>
      <c r="J1655" s="22"/>
    </row>
    <row r="1656" spans="1:10" ht="26.25">
      <c r="A1656" s="179"/>
      <c r="B1656" s="108"/>
      <c r="C1656" s="160"/>
      <c r="D1656" s="180" t="s">
        <v>1125</v>
      </c>
      <c r="E1656" s="30">
        <v>1</v>
      </c>
      <c r="F1656" s="30">
        <v>2017</v>
      </c>
      <c r="G1656" s="491" t="s">
        <v>2144</v>
      </c>
      <c r="H1656" s="416">
        <v>11500</v>
      </c>
      <c r="I1656" s="11">
        <v>0</v>
      </c>
      <c r="J1656" s="22"/>
    </row>
    <row r="1657" spans="1:10" ht="26.25">
      <c r="A1657" s="179"/>
      <c r="B1657" s="108"/>
      <c r="C1657" s="160"/>
      <c r="D1657" s="180" t="s">
        <v>1124</v>
      </c>
      <c r="E1657" s="30">
        <v>1</v>
      </c>
      <c r="F1657" s="30">
        <v>2017</v>
      </c>
      <c r="G1657" s="491" t="s">
        <v>2144</v>
      </c>
      <c r="H1657" s="416">
        <v>11500</v>
      </c>
      <c r="I1657" s="11">
        <v>0</v>
      </c>
      <c r="J1657" s="22"/>
    </row>
    <row r="1658" spans="1:10" ht="26.25">
      <c r="A1658" s="179"/>
      <c r="B1658" s="108"/>
      <c r="C1658" s="160"/>
      <c r="D1658" s="180" t="s">
        <v>1123</v>
      </c>
      <c r="E1658" s="30">
        <v>1</v>
      </c>
      <c r="F1658" s="30">
        <v>2017</v>
      </c>
      <c r="G1658" s="491" t="s">
        <v>2144</v>
      </c>
      <c r="H1658" s="416">
        <v>12800</v>
      </c>
      <c r="I1658" s="11">
        <v>0</v>
      </c>
      <c r="J1658" s="22"/>
    </row>
    <row r="1659" spans="1:10" ht="26.25">
      <c r="A1659" s="179"/>
      <c r="B1659" s="108"/>
      <c r="C1659" s="160"/>
      <c r="D1659" s="227" t="s">
        <v>1122</v>
      </c>
      <c r="E1659" s="30">
        <v>1</v>
      </c>
      <c r="F1659" s="30">
        <v>2017</v>
      </c>
      <c r="G1659" s="491" t="s">
        <v>2144</v>
      </c>
      <c r="H1659" s="416">
        <v>11840</v>
      </c>
      <c r="I1659" s="11">
        <v>0</v>
      </c>
      <c r="J1659" s="22"/>
    </row>
    <row r="1660" spans="1:10" ht="26.25">
      <c r="A1660" s="179"/>
      <c r="B1660" s="279"/>
      <c r="C1660" s="160"/>
      <c r="D1660" s="84" t="s">
        <v>1121</v>
      </c>
      <c r="E1660" s="38">
        <v>1</v>
      </c>
      <c r="F1660" s="38">
        <v>2017</v>
      </c>
      <c r="G1660" s="491" t="s">
        <v>2144</v>
      </c>
      <c r="H1660" s="416">
        <v>10600</v>
      </c>
      <c r="I1660" s="11">
        <v>0</v>
      </c>
      <c r="J1660" s="22"/>
    </row>
    <row r="1661" spans="1:10" ht="26.25">
      <c r="A1661" s="179"/>
      <c r="B1661" s="108"/>
      <c r="C1661" s="160"/>
      <c r="D1661" s="180" t="s">
        <v>1177</v>
      </c>
      <c r="E1661" s="30">
        <v>1</v>
      </c>
      <c r="F1661" s="30">
        <v>2014</v>
      </c>
      <c r="G1661" s="491" t="s">
        <v>2144</v>
      </c>
      <c r="H1661" s="416">
        <v>15050</v>
      </c>
      <c r="I1661" s="11">
        <v>0</v>
      </c>
      <c r="J1661" s="22"/>
    </row>
    <row r="1662" spans="1:10" ht="26.25">
      <c r="A1662" s="179"/>
      <c r="B1662" s="108"/>
      <c r="C1662" s="160"/>
      <c r="D1662" s="227" t="s">
        <v>2671</v>
      </c>
      <c r="E1662" s="30">
        <v>1</v>
      </c>
      <c r="F1662" s="30">
        <v>2013</v>
      </c>
      <c r="G1662" s="491" t="s">
        <v>2144</v>
      </c>
      <c r="H1662" s="416">
        <v>12000</v>
      </c>
      <c r="I1662" s="11">
        <v>0</v>
      </c>
      <c r="J1662" s="22"/>
    </row>
    <row r="1663" spans="1:10" ht="51.75">
      <c r="A1663" s="471"/>
      <c r="B1663" s="108"/>
      <c r="C1663" s="160"/>
      <c r="D1663" s="180" t="s">
        <v>1295</v>
      </c>
      <c r="E1663" s="30">
        <v>1</v>
      </c>
      <c r="F1663" s="30">
        <v>2018</v>
      </c>
      <c r="G1663" s="491" t="s">
        <v>2178</v>
      </c>
      <c r="H1663" s="419">
        <v>18500</v>
      </c>
      <c r="I1663" s="19">
        <v>0</v>
      </c>
      <c r="J1663" s="22"/>
    </row>
    <row r="1664" spans="1:10" ht="51.75">
      <c r="A1664" s="471"/>
      <c r="B1664" s="108"/>
      <c r="C1664" s="160"/>
      <c r="D1664" s="180" t="s">
        <v>1296</v>
      </c>
      <c r="E1664" s="30">
        <v>1</v>
      </c>
      <c r="F1664" s="30">
        <v>2018</v>
      </c>
      <c r="G1664" s="491" t="s">
        <v>2178</v>
      </c>
      <c r="H1664" s="419">
        <v>20000</v>
      </c>
      <c r="I1664" s="19">
        <v>0</v>
      </c>
      <c r="J1664" s="22"/>
    </row>
    <row r="1665" spans="1:15" ht="51.75">
      <c r="A1665" s="471"/>
      <c r="B1665" s="108"/>
      <c r="C1665" s="160"/>
      <c r="D1665" s="180" t="s">
        <v>1297</v>
      </c>
      <c r="E1665" s="30">
        <v>1</v>
      </c>
      <c r="F1665" s="30">
        <v>2018</v>
      </c>
      <c r="G1665" s="491" t="s">
        <v>2178</v>
      </c>
      <c r="H1665" s="419">
        <v>21500</v>
      </c>
      <c r="I1665" s="19">
        <v>0</v>
      </c>
      <c r="J1665" s="22"/>
    </row>
    <row r="1666" spans="1:15">
      <c r="A1666" s="179"/>
      <c r="B1666" s="108"/>
      <c r="C1666" s="160"/>
      <c r="D1666" s="180"/>
      <c r="E1666" s="30"/>
      <c r="F1666" s="30"/>
      <c r="G1666" s="78"/>
      <c r="H1666" s="211">
        <f>SUM(H1656:H1662)</f>
        <v>85290</v>
      </c>
      <c r="I1666" s="12">
        <f>SUM(I1656:I1662)</f>
        <v>0</v>
      </c>
      <c r="J1666" s="22"/>
    </row>
    <row r="1667" spans="1:15">
      <c r="A1667" s="32"/>
      <c r="B1667" s="136"/>
      <c r="C1667" s="180" t="s">
        <v>5</v>
      </c>
      <c r="D1667" s="160"/>
      <c r="E1667" s="165"/>
      <c r="F1667" s="160"/>
      <c r="G1667" s="413"/>
      <c r="H1667" s="78"/>
      <c r="I1667" s="160"/>
      <c r="J1667" s="22"/>
    </row>
    <row r="1668" spans="1:15" ht="26.25">
      <c r="A1668" s="32"/>
      <c r="B1668" s="108"/>
      <c r="C1668" s="160"/>
      <c r="D1668" s="180" t="s">
        <v>932</v>
      </c>
      <c r="E1668" s="30"/>
      <c r="F1668" s="30">
        <v>2015</v>
      </c>
      <c r="G1668" s="491" t="s">
        <v>2144</v>
      </c>
      <c r="H1668" s="415">
        <v>560015.85</v>
      </c>
      <c r="I1668" s="59">
        <v>213339.13</v>
      </c>
      <c r="J1668" s="22"/>
    </row>
    <row r="1669" spans="1:15">
      <c r="A1669" s="179"/>
      <c r="B1669" s="108" t="s">
        <v>3</v>
      </c>
      <c r="C1669" s="180"/>
      <c r="D1669" s="180"/>
      <c r="E1669" s="30"/>
      <c r="F1669" s="30"/>
      <c r="G1669" s="211"/>
      <c r="H1669" s="12"/>
      <c r="I1669" s="160"/>
      <c r="J1669" s="22"/>
    </row>
    <row r="1670" spans="1:15">
      <c r="A1670" s="282"/>
      <c r="B1670" s="108" t="s">
        <v>748</v>
      </c>
      <c r="C1670" s="160"/>
      <c r="D1670" s="30"/>
      <c r="E1670" s="30"/>
      <c r="F1670" s="30"/>
      <c r="G1670" s="78"/>
      <c r="H1670" s="211">
        <f>H1668+H1666+H1653+H1638</f>
        <v>3007486.6599999997</v>
      </c>
      <c r="I1670" s="12">
        <f>I1668+I1666+I1653+I1638</f>
        <v>561435.76</v>
      </c>
      <c r="J1670" s="22"/>
    </row>
    <row r="1671" spans="1:15">
      <c r="A1671" s="282"/>
      <c r="B1671" s="108"/>
      <c r="C1671" s="160"/>
      <c r="D1671" s="30"/>
      <c r="E1671" s="30"/>
      <c r="F1671" s="30"/>
      <c r="G1671" s="78"/>
      <c r="H1671" s="211"/>
      <c r="I1671" s="12"/>
      <c r="J1671" s="22"/>
    </row>
    <row r="1672" spans="1:15" ht="26.25">
      <c r="A1672" s="282"/>
      <c r="B1672" s="108"/>
      <c r="C1672" s="160"/>
      <c r="D1672" s="268" t="s">
        <v>1309</v>
      </c>
      <c r="E1672" s="30"/>
      <c r="F1672" s="30"/>
      <c r="G1672" s="413"/>
      <c r="H1672" s="211"/>
      <c r="I1672" s="12"/>
      <c r="J1672" s="22"/>
    </row>
    <row r="1673" spans="1:15" ht="26.25">
      <c r="A1673" s="282"/>
      <c r="B1673" s="108"/>
      <c r="C1673" s="160"/>
      <c r="D1673" s="106" t="s">
        <v>2705</v>
      </c>
      <c r="E1673" s="30"/>
      <c r="F1673" s="30">
        <v>2016</v>
      </c>
      <c r="G1673" s="98" t="s">
        <v>1309</v>
      </c>
      <c r="H1673" s="411">
        <v>40080</v>
      </c>
      <c r="I1673" s="11">
        <v>31491.48</v>
      </c>
      <c r="J1673" s="22"/>
    </row>
    <row r="1674" spans="1:15" ht="34.5" customHeight="1">
      <c r="A1674" s="282"/>
      <c r="B1674" s="108"/>
      <c r="C1674" s="160"/>
      <c r="D1674" s="40" t="s">
        <v>2699</v>
      </c>
      <c r="E1674" s="30"/>
      <c r="F1674" s="30"/>
      <c r="G1674" s="533" t="s">
        <v>1309</v>
      </c>
      <c r="H1674" s="411">
        <v>29490</v>
      </c>
      <c r="I1674" s="11">
        <v>0</v>
      </c>
      <c r="J1674" s="22"/>
    </row>
    <row r="1675" spans="1:15" ht="36.75" customHeight="1">
      <c r="A1675" s="282"/>
      <c r="B1675" s="108"/>
      <c r="C1675" s="160"/>
      <c r="D1675" s="40" t="s">
        <v>2699</v>
      </c>
      <c r="E1675" s="30"/>
      <c r="F1675" s="30"/>
      <c r="G1675" s="533" t="s">
        <v>1309</v>
      </c>
      <c r="H1675" s="411">
        <v>29490</v>
      </c>
      <c r="I1675" s="11">
        <v>0</v>
      </c>
      <c r="J1675" s="22"/>
      <c r="L1675" s="557"/>
      <c r="M1675" s="557"/>
      <c r="N1675" s="558"/>
      <c r="O1675" s="557"/>
    </row>
    <row r="1676" spans="1:15" ht="32.25" customHeight="1">
      <c r="A1676" s="282"/>
      <c r="B1676" s="108"/>
      <c r="C1676" s="160"/>
      <c r="D1676" s="40" t="s">
        <v>2706</v>
      </c>
      <c r="E1676" s="30"/>
      <c r="F1676" s="30"/>
      <c r="G1676" s="533" t="s">
        <v>1309</v>
      </c>
      <c r="H1676" s="411">
        <v>11900</v>
      </c>
      <c r="I1676" s="11">
        <v>0</v>
      </c>
      <c r="J1676" s="22"/>
      <c r="L1676" s="557"/>
      <c r="M1676" s="559"/>
      <c r="N1676" s="558"/>
      <c r="O1676" s="558"/>
    </row>
    <row r="1677" spans="1:15" ht="33.75" customHeight="1">
      <c r="A1677" s="282"/>
      <c r="B1677" s="108"/>
      <c r="C1677" s="160"/>
      <c r="D1677" s="40" t="s">
        <v>2706</v>
      </c>
      <c r="E1677" s="30"/>
      <c r="F1677" s="30"/>
      <c r="G1677" s="533" t="s">
        <v>1309</v>
      </c>
      <c r="H1677" s="411">
        <v>11900</v>
      </c>
      <c r="I1677" s="11">
        <v>0</v>
      </c>
      <c r="J1677" s="22"/>
      <c r="L1677" s="557"/>
      <c r="M1677" s="557"/>
      <c r="N1677" s="558"/>
      <c r="O1677" s="558"/>
    </row>
    <row r="1678" spans="1:15" ht="31.5" customHeight="1">
      <c r="A1678" s="282"/>
      <c r="B1678" s="108"/>
      <c r="C1678" s="160"/>
      <c r="D1678" s="40" t="s">
        <v>2700</v>
      </c>
      <c r="E1678" s="30"/>
      <c r="F1678" s="30"/>
      <c r="G1678" s="533" t="s">
        <v>1309</v>
      </c>
      <c r="H1678" s="411">
        <v>13472</v>
      </c>
      <c r="I1678" s="11">
        <v>0</v>
      </c>
      <c r="J1678" s="22"/>
      <c r="L1678" s="557"/>
      <c r="M1678" s="557"/>
      <c r="N1678" s="558"/>
      <c r="O1678" s="558"/>
    </row>
    <row r="1679" spans="1:15" ht="28.5" customHeight="1">
      <c r="A1679" s="282"/>
      <c r="B1679" s="108"/>
      <c r="C1679" s="160"/>
      <c r="D1679" s="40" t="s">
        <v>2700</v>
      </c>
      <c r="E1679" s="30"/>
      <c r="F1679" s="30"/>
      <c r="G1679" s="533" t="s">
        <v>1309</v>
      </c>
      <c r="H1679" s="411">
        <v>13472</v>
      </c>
      <c r="I1679" s="11">
        <v>0</v>
      </c>
      <c r="J1679" s="22"/>
      <c r="L1679" s="557"/>
      <c r="M1679" s="557"/>
      <c r="N1679" s="558"/>
      <c r="O1679" s="558"/>
    </row>
    <row r="1680" spans="1:15" ht="27" customHeight="1">
      <c r="A1680" s="282"/>
      <c r="B1680" s="108"/>
      <c r="C1680" s="160"/>
      <c r="D1680" s="40" t="s">
        <v>2701</v>
      </c>
      <c r="E1680" s="30"/>
      <c r="F1680" s="30"/>
      <c r="G1680" s="533" t="s">
        <v>1309</v>
      </c>
      <c r="H1680" s="411">
        <v>57500</v>
      </c>
      <c r="I1680" s="11">
        <v>0</v>
      </c>
      <c r="J1680" s="22"/>
      <c r="L1680" s="557"/>
      <c r="M1680" s="557"/>
      <c r="N1680" s="558"/>
      <c r="O1680" s="558"/>
    </row>
    <row r="1681" spans="1:15" ht="27" customHeight="1">
      <c r="A1681" s="282"/>
      <c r="B1681" s="108"/>
      <c r="C1681" s="160"/>
      <c r="D1681" s="40" t="s">
        <v>2707</v>
      </c>
      <c r="E1681" s="30"/>
      <c r="F1681" s="30"/>
      <c r="G1681" s="533" t="s">
        <v>1309</v>
      </c>
      <c r="H1681" s="411">
        <v>23032.87</v>
      </c>
      <c r="I1681" s="11">
        <v>0</v>
      </c>
      <c r="J1681" s="22"/>
      <c r="L1681" s="476"/>
      <c r="M1681" s="476"/>
      <c r="N1681" s="477"/>
      <c r="O1681" s="477"/>
    </row>
    <row r="1682" spans="1:15" ht="28.5" customHeight="1">
      <c r="A1682" s="282"/>
      <c r="B1682" s="108"/>
      <c r="C1682" s="160"/>
      <c r="D1682" s="40" t="s">
        <v>2708</v>
      </c>
      <c r="E1682" s="30"/>
      <c r="F1682" s="30"/>
      <c r="G1682" s="533" t="s">
        <v>1309</v>
      </c>
      <c r="H1682" s="411">
        <v>40320</v>
      </c>
      <c r="I1682" s="11">
        <v>0</v>
      </c>
      <c r="J1682" s="22"/>
      <c r="L1682" s="476"/>
      <c r="M1682" s="476"/>
      <c r="N1682" s="477"/>
      <c r="O1682" s="477"/>
    </row>
    <row r="1683" spans="1:15" ht="31.5" customHeight="1">
      <c r="A1683" s="282"/>
      <c r="B1683" s="108"/>
      <c r="C1683" s="160"/>
      <c r="D1683" s="106" t="s">
        <v>2702</v>
      </c>
      <c r="E1683" s="30"/>
      <c r="F1683" s="30"/>
      <c r="G1683" s="533" t="s">
        <v>1309</v>
      </c>
      <c r="H1683" s="411">
        <v>27640.98</v>
      </c>
      <c r="I1683" s="11">
        <v>0</v>
      </c>
      <c r="J1683" s="22"/>
      <c r="L1683" s="476"/>
      <c r="M1683" s="476"/>
      <c r="N1683" s="477"/>
      <c r="O1683" s="477"/>
    </row>
    <row r="1684" spans="1:15" ht="31.5" customHeight="1">
      <c r="A1684" s="282"/>
      <c r="B1684" s="108"/>
      <c r="C1684" s="160"/>
      <c r="D1684" s="40" t="s">
        <v>2709</v>
      </c>
      <c r="E1684" s="30"/>
      <c r="F1684" s="30"/>
      <c r="G1684" s="533" t="s">
        <v>1309</v>
      </c>
      <c r="H1684" s="411">
        <v>26720</v>
      </c>
      <c r="I1684" s="11">
        <v>0</v>
      </c>
      <c r="J1684" s="22"/>
      <c r="L1684" s="476"/>
      <c r="M1684" s="476"/>
      <c r="N1684" s="477"/>
      <c r="O1684" s="477"/>
    </row>
    <row r="1685" spans="1:15" ht="27.75" customHeight="1">
      <c r="A1685" s="282"/>
      <c r="B1685" s="108"/>
      <c r="C1685" s="160"/>
      <c r="D1685" s="106" t="s">
        <v>2710</v>
      </c>
      <c r="E1685" s="30"/>
      <c r="F1685" s="30"/>
      <c r="G1685" s="533" t="s">
        <v>1309</v>
      </c>
      <c r="H1685" s="411">
        <v>30690</v>
      </c>
      <c r="I1685" s="11">
        <v>0</v>
      </c>
      <c r="J1685" s="22"/>
      <c r="L1685" s="476"/>
      <c r="M1685" s="476"/>
      <c r="N1685" s="477"/>
      <c r="O1685" s="477"/>
    </row>
    <row r="1686" spans="1:15" ht="34.5" customHeight="1">
      <c r="A1686" s="282"/>
      <c r="B1686" s="108"/>
      <c r="C1686" s="160"/>
      <c r="D1686" s="40" t="s">
        <v>2703</v>
      </c>
      <c r="E1686" s="30"/>
      <c r="F1686" s="30"/>
      <c r="G1686" s="533" t="s">
        <v>1309</v>
      </c>
      <c r="H1686" s="411">
        <v>27300</v>
      </c>
      <c r="I1686" s="11">
        <v>0</v>
      </c>
      <c r="J1686" s="22"/>
      <c r="L1686" s="476"/>
      <c r="M1686" s="476"/>
      <c r="N1686" s="477"/>
      <c r="O1686" s="477"/>
    </row>
    <row r="1687" spans="1:15" ht="30" customHeight="1">
      <c r="A1687" s="282"/>
      <c r="B1687" s="108"/>
      <c r="C1687" s="160"/>
      <c r="D1687" s="40" t="s">
        <v>2703</v>
      </c>
      <c r="E1687" s="30"/>
      <c r="F1687" s="30"/>
      <c r="G1687" s="533" t="s">
        <v>1309</v>
      </c>
      <c r="H1687" s="411">
        <v>27300</v>
      </c>
      <c r="I1687" s="11">
        <v>0</v>
      </c>
      <c r="J1687" s="22"/>
      <c r="L1687" s="476"/>
      <c r="M1687" s="476"/>
      <c r="N1687" s="477"/>
      <c r="O1687" s="477"/>
    </row>
    <row r="1688" spans="1:15" ht="30" customHeight="1">
      <c r="A1688" s="282"/>
      <c r="B1688" s="108"/>
      <c r="C1688" s="160"/>
      <c r="D1688" s="40" t="s">
        <v>2711</v>
      </c>
      <c r="E1688" s="30"/>
      <c r="F1688" s="30"/>
      <c r="G1688" s="533" t="s">
        <v>1309</v>
      </c>
      <c r="H1688" s="411">
        <v>17400</v>
      </c>
      <c r="I1688" s="11">
        <v>0</v>
      </c>
      <c r="J1688" s="22"/>
      <c r="L1688" s="476"/>
      <c r="M1688" s="476"/>
      <c r="N1688" s="477"/>
      <c r="O1688" s="477"/>
    </row>
    <row r="1689" spans="1:15" ht="30" customHeight="1">
      <c r="A1689" s="282"/>
      <c r="B1689" s="108"/>
      <c r="C1689" s="160"/>
      <c r="D1689" s="40" t="s">
        <v>2712</v>
      </c>
      <c r="E1689" s="30"/>
      <c r="F1689" s="30"/>
      <c r="G1689" s="533" t="s">
        <v>1309</v>
      </c>
      <c r="H1689" s="411">
        <v>34990</v>
      </c>
      <c r="I1689" s="11">
        <v>0</v>
      </c>
      <c r="J1689" s="22"/>
      <c r="L1689" s="476"/>
      <c r="M1689" s="476"/>
      <c r="N1689" s="477"/>
      <c r="O1689" s="477"/>
    </row>
    <row r="1690" spans="1:15" ht="37.5" customHeight="1">
      <c r="A1690" s="282"/>
      <c r="B1690" s="108"/>
      <c r="C1690" s="160"/>
      <c r="D1690" s="40" t="s">
        <v>2713</v>
      </c>
      <c r="E1690" s="30"/>
      <c r="F1690" s="30"/>
      <c r="G1690" s="533" t="s">
        <v>1309</v>
      </c>
      <c r="H1690" s="411">
        <v>36990</v>
      </c>
      <c r="I1690" s="11">
        <v>0</v>
      </c>
      <c r="J1690" s="22"/>
      <c r="L1690" s="476"/>
      <c r="M1690" s="476"/>
      <c r="N1690" s="477"/>
      <c r="O1690" s="477"/>
    </row>
    <row r="1691" spans="1:15" ht="42" customHeight="1">
      <c r="A1691" s="282"/>
      <c r="B1691" s="108"/>
      <c r="C1691" s="160"/>
      <c r="D1691" s="40" t="s">
        <v>2713</v>
      </c>
      <c r="E1691" s="30"/>
      <c r="F1691" s="30"/>
      <c r="G1691" s="533" t="s">
        <v>1309</v>
      </c>
      <c r="H1691" s="411">
        <v>36990</v>
      </c>
      <c r="I1691" s="11">
        <v>0</v>
      </c>
      <c r="J1691" s="22"/>
      <c r="L1691" s="476"/>
      <c r="M1691" s="476"/>
      <c r="N1691" s="477"/>
      <c r="O1691" s="477"/>
    </row>
    <row r="1692" spans="1:15" ht="30" customHeight="1">
      <c r="A1692" s="282"/>
      <c r="B1692" s="108"/>
      <c r="C1692" s="160"/>
      <c r="D1692" s="40" t="s">
        <v>2714</v>
      </c>
      <c r="E1692" s="30"/>
      <c r="F1692" s="30"/>
      <c r="G1692" s="533" t="s">
        <v>1309</v>
      </c>
      <c r="H1692" s="411">
        <v>12300</v>
      </c>
      <c r="I1692" s="11">
        <v>0</v>
      </c>
      <c r="J1692" s="22"/>
      <c r="L1692" s="476"/>
      <c r="M1692" s="476"/>
      <c r="N1692" s="477"/>
      <c r="O1692" s="477"/>
    </row>
    <row r="1693" spans="1:15" ht="30" customHeight="1">
      <c r="A1693" s="282"/>
      <c r="B1693" s="108"/>
      <c r="C1693" s="160"/>
      <c r="D1693" s="40" t="s">
        <v>2714</v>
      </c>
      <c r="E1693" s="30"/>
      <c r="F1693" s="30"/>
      <c r="G1693" s="533" t="s">
        <v>1309</v>
      </c>
      <c r="H1693" s="411">
        <v>12300</v>
      </c>
      <c r="I1693" s="11">
        <v>0</v>
      </c>
      <c r="J1693" s="22"/>
      <c r="L1693" s="476"/>
      <c r="M1693" s="476"/>
      <c r="N1693" s="477"/>
      <c r="O1693" s="477"/>
    </row>
    <row r="1694" spans="1:15" ht="30" customHeight="1">
      <c r="A1694" s="282"/>
      <c r="B1694" s="108"/>
      <c r="C1694" s="160"/>
      <c r="D1694" s="40" t="s">
        <v>2715</v>
      </c>
      <c r="E1694" s="30"/>
      <c r="F1694" s="30"/>
      <c r="G1694" s="533" t="s">
        <v>1309</v>
      </c>
      <c r="H1694" s="411">
        <v>16039</v>
      </c>
      <c r="I1694" s="11">
        <v>0</v>
      </c>
      <c r="J1694" s="22"/>
      <c r="L1694" s="476"/>
      <c r="M1694" s="476"/>
      <c r="N1694" s="477"/>
      <c r="O1694" s="477"/>
    </row>
    <row r="1695" spans="1:15" ht="30" customHeight="1">
      <c r="A1695" s="282"/>
      <c r="B1695" s="108"/>
      <c r="C1695" s="160"/>
      <c r="D1695" s="40" t="s">
        <v>2716</v>
      </c>
      <c r="E1695" s="30"/>
      <c r="F1695" s="30"/>
      <c r="G1695" s="533" t="s">
        <v>1309</v>
      </c>
      <c r="H1695" s="411">
        <v>41719</v>
      </c>
      <c r="I1695" s="11">
        <v>0</v>
      </c>
      <c r="J1695" s="22"/>
      <c r="L1695" s="476"/>
      <c r="M1695" s="476"/>
      <c r="N1695" s="477"/>
      <c r="O1695" s="477"/>
    </row>
    <row r="1696" spans="1:15" ht="30" customHeight="1">
      <c r="A1696" s="282"/>
      <c r="B1696" s="108"/>
      <c r="C1696" s="160"/>
      <c r="D1696" s="40" t="s">
        <v>2717</v>
      </c>
      <c r="E1696" s="30"/>
      <c r="F1696" s="30"/>
      <c r="G1696" s="533" t="s">
        <v>1309</v>
      </c>
      <c r="H1696" s="411">
        <v>12799</v>
      </c>
      <c r="I1696" s="11">
        <v>0</v>
      </c>
      <c r="J1696" s="22"/>
      <c r="L1696" s="476"/>
      <c r="M1696" s="476"/>
      <c r="N1696" s="477"/>
      <c r="O1696" s="477"/>
    </row>
    <row r="1697" spans="1:15" ht="30" customHeight="1">
      <c r="A1697" s="282"/>
      <c r="B1697" s="108"/>
      <c r="C1697" s="160"/>
      <c r="D1697" s="40" t="s">
        <v>2718</v>
      </c>
      <c r="E1697" s="30"/>
      <c r="F1697" s="30"/>
      <c r="G1697" s="533" t="s">
        <v>1309</v>
      </c>
      <c r="H1697" s="411">
        <v>10999</v>
      </c>
      <c r="I1697" s="11">
        <v>0</v>
      </c>
      <c r="J1697" s="22"/>
      <c r="L1697" s="476"/>
      <c r="M1697" s="476"/>
      <c r="N1697" s="477"/>
      <c r="O1697" s="477"/>
    </row>
    <row r="1698" spans="1:15" ht="30" customHeight="1">
      <c r="A1698" s="282"/>
      <c r="B1698" s="108"/>
      <c r="C1698" s="160"/>
      <c r="D1698" s="40" t="s">
        <v>2719</v>
      </c>
      <c r="E1698" s="30"/>
      <c r="F1698" s="30"/>
      <c r="G1698" s="533" t="s">
        <v>1309</v>
      </c>
      <c r="H1698" s="411">
        <v>32768</v>
      </c>
      <c r="I1698" s="11">
        <v>0</v>
      </c>
      <c r="J1698" s="22"/>
      <c r="L1698" s="476"/>
      <c r="M1698" s="476"/>
      <c r="N1698" s="477"/>
      <c r="O1698" s="477"/>
    </row>
    <row r="1699" spans="1:15" ht="30" customHeight="1">
      <c r="A1699" s="282"/>
      <c r="B1699" s="108"/>
      <c r="C1699" s="160"/>
      <c r="D1699" s="40" t="s">
        <v>2720</v>
      </c>
      <c r="E1699" s="30"/>
      <c r="F1699" s="30"/>
      <c r="G1699" s="533" t="s">
        <v>1309</v>
      </c>
      <c r="H1699" s="411">
        <v>12999</v>
      </c>
      <c r="I1699" s="11">
        <v>0</v>
      </c>
      <c r="J1699" s="22"/>
      <c r="L1699" s="476"/>
      <c r="M1699" s="476"/>
      <c r="N1699" s="477"/>
      <c r="O1699" s="477"/>
    </row>
    <row r="1700" spans="1:15" ht="27" customHeight="1">
      <c r="A1700" s="282"/>
      <c r="B1700" s="108"/>
      <c r="C1700" s="160"/>
      <c r="D1700" s="106" t="s">
        <v>2704</v>
      </c>
      <c r="E1700" s="30"/>
      <c r="F1700" s="30">
        <v>2019</v>
      </c>
      <c r="G1700" s="533" t="s">
        <v>1309</v>
      </c>
      <c r="H1700" s="411">
        <v>23000</v>
      </c>
      <c r="I1700" s="11">
        <v>0</v>
      </c>
      <c r="J1700" s="22"/>
      <c r="L1700" s="476"/>
      <c r="M1700" s="476"/>
      <c r="N1700" s="477"/>
      <c r="O1700" s="477"/>
    </row>
    <row r="1701" spans="1:15" ht="30" customHeight="1">
      <c r="A1701" s="282"/>
      <c r="B1701" s="108"/>
      <c r="C1701" s="160"/>
      <c r="D1701" s="40" t="s">
        <v>2721</v>
      </c>
      <c r="E1701" s="30"/>
      <c r="F1701" s="30"/>
      <c r="G1701" s="533" t="s">
        <v>1309</v>
      </c>
      <c r="H1701" s="411">
        <v>45600.02</v>
      </c>
      <c r="I1701" s="11">
        <v>0</v>
      </c>
      <c r="J1701" s="22"/>
      <c r="L1701" s="557"/>
      <c r="M1701" s="557"/>
      <c r="N1701" s="558"/>
      <c r="O1701" s="558"/>
    </row>
    <row r="1702" spans="1:15">
      <c r="A1702" s="179"/>
      <c r="B1702" s="136"/>
      <c r="C1702" s="105" t="s">
        <v>1106</v>
      </c>
      <c r="D1702" s="160"/>
      <c r="E1702" s="165"/>
      <c r="F1702" s="160"/>
      <c r="G1702" s="413"/>
      <c r="H1702" s="78"/>
      <c r="I1702" s="160"/>
      <c r="J1702" s="22"/>
      <c r="L1702" s="557"/>
      <c r="M1702" s="557"/>
      <c r="N1702" s="558"/>
      <c r="O1702" s="558"/>
    </row>
    <row r="1703" spans="1:15" ht="51.75">
      <c r="A1703" s="474"/>
      <c r="B1703" s="136"/>
      <c r="C1703" s="105"/>
      <c r="D1703" s="478" t="s">
        <v>2692</v>
      </c>
      <c r="E1703" s="164"/>
      <c r="F1703" s="164">
        <v>2019</v>
      </c>
      <c r="G1703" s="491" t="s">
        <v>2177</v>
      </c>
      <c r="H1703" s="416">
        <v>26380</v>
      </c>
      <c r="I1703" s="65">
        <v>0</v>
      </c>
      <c r="J1703" s="22"/>
      <c r="L1703" s="557"/>
      <c r="M1703" s="557"/>
      <c r="N1703" s="558"/>
      <c r="O1703" s="558"/>
    </row>
    <row r="1704" spans="1:15" ht="15" customHeight="1">
      <c r="A1704" s="474"/>
      <c r="B1704" s="136"/>
      <c r="C1704" s="105"/>
      <c r="D1704" s="236" t="s">
        <v>458</v>
      </c>
      <c r="E1704" s="164"/>
      <c r="F1704" s="164">
        <v>2019</v>
      </c>
      <c r="G1704" s="491" t="s">
        <v>2177</v>
      </c>
      <c r="H1704" s="416">
        <v>56548</v>
      </c>
      <c r="I1704" s="65">
        <v>0</v>
      </c>
      <c r="J1704" s="22"/>
      <c r="L1704" s="557"/>
      <c r="M1704" s="557"/>
      <c r="N1704" s="558"/>
      <c r="O1704" s="558"/>
    </row>
    <row r="1705" spans="1:15" ht="51.75">
      <c r="A1705" s="474"/>
      <c r="B1705" s="136"/>
      <c r="C1705" s="105"/>
      <c r="D1705" s="475" t="s">
        <v>2689</v>
      </c>
      <c r="E1705" s="164"/>
      <c r="F1705" s="164">
        <v>2019</v>
      </c>
      <c r="G1705" s="491" t="s">
        <v>2177</v>
      </c>
      <c r="H1705" s="416">
        <v>19900</v>
      </c>
      <c r="I1705" s="65">
        <v>0</v>
      </c>
      <c r="J1705" s="22"/>
      <c r="L1705" s="557"/>
      <c r="M1705" s="557"/>
      <c r="N1705" s="558"/>
      <c r="O1705" s="558"/>
    </row>
    <row r="1706" spans="1:15" ht="15" customHeight="1">
      <c r="A1706" s="474"/>
      <c r="B1706" s="136"/>
      <c r="C1706" s="105"/>
      <c r="D1706" s="236" t="s">
        <v>2690</v>
      </c>
      <c r="E1706" s="164"/>
      <c r="F1706" s="164">
        <v>2019</v>
      </c>
      <c r="G1706" s="491" t="s">
        <v>2177</v>
      </c>
      <c r="H1706" s="416">
        <v>10490</v>
      </c>
      <c r="I1706" s="65">
        <v>0</v>
      </c>
      <c r="J1706" s="22"/>
      <c r="L1706" s="557"/>
      <c r="M1706" s="557"/>
      <c r="N1706" s="558"/>
      <c r="O1706" s="558"/>
    </row>
    <row r="1707" spans="1:15" ht="15" customHeight="1">
      <c r="A1707" s="474"/>
      <c r="B1707" s="136"/>
      <c r="C1707" s="105"/>
      <c r="D1707" s="454" t="s">
        <v>2691</v>
      </c>
      <c r="E1707" s="164"/>
      <c r="F1707" s="164">
        <v>2019</v>
      </c>
      <c r="G1707" s="491" t="s">
        <v>2177</v>
      </c>
      <c r="H1707" s="416">
        <v>21990</v>
      </c>
      <c r="I1707" s="65">
        <v>0</v>
      </c>
      <c r="J1707" s="22"/>
      <c r="L1707" s="557"/>
      <c r="M1707" s="557"/>
      <c r="N1707" s="558"/>
      <c r="O1707" s="558"/>
    </row>
    <row r="1708" spans="1:15" ht="15" customHeight="1">
      <c r="A1708" s="474"/>
      <c r="B1708" s="136"/>
      <c r="C1708" s="105"/>
      <c r="D1708" s="236" t="s">
        <v>458</v>
      </c>
      <c r="E1708" s="164"/>
      <c r="F1708" s="164">
        <v>2019</v>
      </c>
      <c r="G1708" s="491" t="s">
        <v>2177</v>
      </c>
      <c r="H1708" s="416">
        <v>38201.01</v>
      </c>
      <c r="I1708" s="65">
        <v>0</v>
      </c>
      <c r="J1708" s="22"/>
      <c r="L1708" s="557"/>
      <c r="M1708" s="557"/>
      <c r="N1708" s="558"/>
      <c r="O1708" s="558"/>
    </row>
    <row r="1709" spans="1:15" ht="15" customHeight="1">
      <c r="A1709" s="474"/>
      <c r="B1709" s="136"/>
      <c r="C1709" s="105"/>
      <c r="D1709" s="236" t="s">
        <v>458</v>
      </c>
      <c r="E1709" s="164"/>
      <c r="F1709" s="164">
        <v>2019</v>
      </c>
      <c r="G1709" s="491" t="s">
        <v>2177</v>
      </c>
      <c r="H1709" s="416">
        <v>31120</v>
      </c>
      <c r="I1709" s="65">
        <v>0</v>
      </c>
      <c r="J1709" s="22"/>
      <c r="L1709" s="557"/>
      <c r="M1709" s="557"/>
      <c r="N1709" s="558"/>
      <c r="O1709" s="558"/>
    </row>
    <row r="1710" spans="1:15" ht="15" customHeight="1">
      <c r="A1710" s="473"/>
      <c r="B1710" s="136"/>
      <c r="C1710" s="105"/>
      <c r="D1710" s="236" t="s">
        <v>2686</v>
      </c>
      <c r="E1710" s="164"/>
      <c r="F1710" s="237">
        <v>2019</v>
      </c>
      <c r="G1710" s="491" t="s">
        <v>2177</v>
      </c>
      <c r="H1710" s="416">
        <v>11792.08</v>
      </c>
      <c r="I1710" s="65">
        <v>0</v>
      </c>
      <c r="J1710" s="22"/>
      <c r="L1710" s="557"/>
      <c r="M1710" s="557"/>
      <c r="N1710" s="558"/>
      <c r="O1710" s="558"/>
    </row>
    <row r="1711" spans="1:15" ht="15" customHeight="1">
      <c r="A1711" s="473"/>
      <c r="B1711" s="136"/>
      <c r="C1711" s="105"/>
      <c r="D1711" s="236" t="s">
        <v>2681</v>
      </c>
      <c r="E1711" s="164"/>
      <c r="F1711" s="164">
        <v>2019</v>
      </c>
      <c r="G1711" s="491" t="s">
        <v>2177</v>
      </c>
      <c r="H1711" s="416">
        <v>14990</v>
      </c>
      <c r="I1711" s="65">
        <v>0</v>
      </c>
      <c r="J1711" s="22"/>
      <c r="L1711" s="557"/>
      <c r="M1711" s="557"/>
      <c r="N1711" s="558"/>
      <c r="O1711" s="558"/>
    </row>
    <row r="1712" spans="1:15" ht="15" customHeight="1">
      <c r="A1712" s="473"/>
      <c r="B1712" s="136"/>
      <c r="C1712" s="105"/>
      <c r="D1712" s="454" t="s">
        <v>2682</v>
      </c>
      <c r="E1712" s="164"/>
      <c r="F1712" s="164">
        <v>2019</v>
      </c>
      <c r="G1712" s="491" t="s">
        <v>2177</v>
      </c>
      <c r="H1712" s="416">
        <v>817701.82</v>
      </c>
      <c r="I1712" s="65">
        <v>0</v>
      </c>
      <c r="J1712" s="22"/>
      <c r="L1712" s="557"/>
      <c r="M1712" s="557"/>
      <c r="N1712" s="558"/>
      <c r="O1712" s="558"/>
    </row>
    <row r="1713" spans="1:15" ht="15" customHeight="1">
      <c r="A1713" s="473"/>
      <c r="B1713" s="136"/>
      <c r="C1713" s="105"/>
      <c r="D1713" s="454" t="s">
        <v>2683</v>
      </c>
      <c r="E1713" s="164"/>
      <c r="F1713" s="164">
        <v>2019</v>
      </c>
      <c r="G1713" s="491" t="s">
        <v>2177</v>
      </c>
      <c r="H1713" s="416">
        <v>40815.83</v>
      </c>
      <c r="I1713" s="65">
        <v>0</v>
      </c>
      <c r="J1713" s="22"/>
      <c r="L1713" s="557"/>
      <c r="M1713" s="557"/>
      <c r="N1713" s="558"/>
      <c r="O1713" s="558"/>
    </row>
    <row r="1714" spans="1:15" ht="15" customHeight="1">
      <c r="A1714" s="473"/>
      <c r="B1714" s="136"/>
      <c r="C1714" s="105"/>
      <c r="D1714" s="454" t="s">
        <v>2684</v>
      </c>
      <c r="E1714" s="164"/>
      <c r="F1714" s="164">
        <v>2019</v>
      </c>
      <c r="G1714" s="491" t="s">
        <v>2177</v>
      </c>
      <c r="H1714" s="416">
        <v>10980</v>
      </c>
      <c r="I1714" s="65">
        <v>0</v>
      </c>
      <c r="J1714" s="22"/>
      <c r="L1714" s="557"/>
      <c r="M1714" s="557"/>
      <c r="N1714" s="558"/>
      <c r="O1714" s="558"/>
    </row>
    <row r="1715" spans="1:15" ht="15" customHeight="1">
      <c r="A1715" s="473"/>
      <c r="B1715" s="136"/>
      <c r="C1715" s="105"/>
      <c r="D1715" s="454" t="s">
        <v>2685</v>
      </c>
      <c r="E1715" s="164"/>
      <c r="F1715" s="164">
        <v>2019</v>
      </c>
      <c r="G1715" s="491" t="s">
        <v>2177</v>
      </c>
      <c r="H1715" s="416">
        <v>26400</v>
      </c>
      <c r="I1715" s="65">
        <v>0</v>
      </c>
      <c r="J1715" s="22"/>
      <c r="L1715" s="557"/>
      <c r="M1715" s="557"/>
      <c r="N1715" s="558"/>
      <c r="O1715" s="558"/>
    </row>
    <row r="1716" spans="1:15" ht="15" customHeight="1">
      <c r="A1716" s="473"/>
      <c r="B1716" s="136"/>
      <c r="C1716" s="105"/>
      <c r="D1716" s="454" t="s">
        <v>2685</v>
      </c>
      <c r="E1716" s="164"/>
      <c r="F1716" s="164">
        <v>2019</v>
      </c>
      <c r="G1716" s="491" t="s">
        <v>2177</v>
      </c>
      <c r="H1716" s="416">
        <v>26400</v>
      </c>
      <c r="I1716" s="65">
        <v>0</v>
      </c>
      <c r="J1716" s="22"/>
      <c r="L1716" s="557"/>
      <c r="M1716" s="557"/>
      <c r="N1716" s="558"/>
      <c r="O1716" s="558"/>
    </row>
    <row r="1717" spans="1:15" ht="15" customHeight="1">
      <c r="A1717" s="473"/>
      <c r="B1717" s="136"/>
      <c r="C1717" s="105"/>
      <c r="D1717" s="454" t="s">
        <v>2685</v>
      </c>
      <c r="E1717" s="164"/>
      <c r="F1717" s="164">
        <v>2019</v>
      </c>
      <c r="G1717" s="491" t="s">
        <v>2177</v>
      </c>
      <c r="H1717" s="416">
        <v>26400</v>
      </c>
      <c r="I1717" s="65">
        <v>0</v>
      </c>
      <c r="J1717" s="22"/>
      <c r="L1717" s="557"/>
      <c r="M1717" s="557"/>
      <c r="N1717" s="558"/>
      <c r="O1717" s="558"/>
    </row>
    <row r="1718" spans="1:15" ht="15" customHeight="1">
      <c r="A1718" s="474"/>
      <c r="B1718" s="136"/>
      <c r="C1718" s="105"/>
      <c r="D1718" s="454" t="s">
        <v>344</v>
      </c>
      <c r="E1718" s="164"/>
      <c r="F1718" s="164">
        <v>2019</v>
      </c>
      <c r="G1718" s="491" t="s">
        <v>2177</v>
      </c>
      <c r="H1718" s="416">
        <v>20000</v>
      </c>
      <c r="I1718" s="65">
        <v>0</v>
      </c>
      <c r="J1718" s="22"/>
      <c r="L1718" s="557"/>
      <c r="M1718" s="557"/>
      <c r="N1718" s="558"/>
      <c r="O1718" s="558"/>
    </row>
    <row r="1719" spans="1:15" ht="57" customHeight="1">
      <c r="A1719" s="179"/>
      <c r="B1719" s="121"/>
      <c r="C1719" s="160"/>
      <c r="D1719" s="84" t="s">
        <v>1312</v>
      </c>
      <c r="E1719" s="164">
        <v>1</v>
      </c>
      <c r="F1719" s="164">
        <v>2018</v>
      </c>
      <c r="G1719" s="491" t="s">
        <v>2177</v>
      </c>
      <c r="H1719" s="416">
        <v>19795</v>
      </c>
      <c r="I1719" s="65">
        <v>0</v>
      </c>
      <c r="J1719" s="22"/>
      <c r="L1719" s="557"/>
      <c r="M1719" s="557"/>
      <c r="N1719" s="558"/>
      <c r="O1719" s="558"/>
    </row>
    <row r="1720" spans="1:15" ht="15" customHeight="1">
      <c r="A1720" s="179"/>
      <c r="B1720" s="121"/>
      <c r="C1720" s="160"/>
      <c r="D1720" s="84" t="s">
        <v>1311</v>
      </c>
      <c r="E1720" s="164">
        <v>1</v>
      </c>
      <c r="F1720" s="164">
        <v>2018</v>
      </c>
      <c r="G1720" s="491" t="s">
        <v>2177</v>
      </c>
      <c r="H1720" s="416">
        <v>50000</v>
      </c>
      <c r="I1720" s="65">
        <v>0</v>
      </c>
      <c r="J1720" s="22"/>
      <c r="L1720" s="557"/>
      <c r="M1720" s="557"/>
      <c r="N1720" s="558"/>
      <c r="O1720" s="558"/>
    </row>
    <row r="1721" spans="1:15" ht="15" customHeight="1">
      <c r="A1721" s="179"/>
      <c r="B1721" s="121"/>
      <c r="C1721" s="160"/>
      <c r="D1721" s="98" t="s">
        <v>1107</v>
      </c>
      <c r="E1721" s="164"/>
      <c r="F1721" s="164">
        <v>2017</v>
      </c>
      <c r="G1721" s="491" t="s">
        <v>2177</v>
      </c>
      <c r="H1721" s="536">
        <v>30000</v>
      </c>
      <c r="I1721" s="120">
        <v>0</v>
      </c>
      <c r="J1721" s="22"/>
      <c r="L1721" s="557"/>
      <c r="M1721" s="557"/>
      <c r="N1721" s="558"/>
      <c r="O1721" s="558"/>
    </row>
    <row r="1722" spans="1:15" ht="53.25" customHeight="1">
      <c r="A1722" s="179"/>
      <c r="B1722" s="121"/>
      <c r="C1722" s="160"/>
      <c r="D1722" s="98" t="s">
        <v>1107</v>
      </c>
      <c r="E1722" s="164">
        <v>1</v>
      </c>
      <c r="F1722" s="164">
        <v>2017</v>
      </c>
      <c r="G1722" s="491" t="s">
        <v>2177</v>
      </c>
      <c r="H1722" s="536">
        <v>30000</v>
      </c>
      <c r="I1722" s="120">
        <v>0</v>
      </c>
      <c r="J1722" s="22"/>
      <c r="L1722" s="557"/>
      <c r="M1722" s="557"/>
      <c r="N1722" s="558"/>
      <c r="O1722" s="558"/>
    </row>
    <row r="1723" spans="1:15" ht="51.75">
      <c r="A1723" s="179"/>
      <c r="B1723" s="121"/>
      <c r="C1723" s="160"/>
      <c r="D1723" s="98" t="s">
        <v>1086</v>
      </c>
      <c r="E1723" s="164"/>
      <c r="F1723" s="164">
        <v>2017</v>
      </c>
      <c r="G1723" s="491" t="s">
        <v>2177</v>
      </c>
      <c r="H1723" s="536">
        <v>46510</v>
      </c>
      <c r="I1723" s="120">
        <v>24030.07</v>
      </c>
      <c r="J1723" s="22"/>
      <c r="L1723" s="557"/>
      <c r="M1723" s="557"/>
      <c r="N1723" s="558"/>
      <c r="O1723" s="558"/>
    </row>
    <row r="1724" spans="1:15" ht="51.75">
      <c r="A1724" s="179"/>
      <c r="B1724" s="121"/>
      <c r="C1724" s="160"/>
      <c r="D1724" s="180" t="s">
        <v>918</v>
      </c>
      <c r="E1724" s="165"/>
      <c r="F1724" s="164">
        <v>2015</v>
      </c>
      <c r="G1724" s="491" t="s">
        <v>2177</v>
      </c>
      <c r="H1724" s="416">
        <v>15043.2</v>
      </c>
      <c r="I1724" s="65">
        <v>0</v>
      </c>
      <c r="J1724" s="22"/>
    </row>
    <row r="1725" spans="1:15" ht="51.75">
      <c r="A1725" s="179"/>
      <c r="B1725" s="121"/>
      <c r="C1725" s="160"/>
      <c r="D1725" s="227" t="s">
        <v>919</v>
      </c>
      <c r="E1725" s="165"/>
      <c r="F1725" s="164">
        <v>2015</v>
      </c>
      <c r="G1725" s="491" t="s">
        <v>2177</v>
      </c>
      <c r="H1725" s="416">
        <v>51940</v>
      </c>
      <c r="I1725" s="65">
        <v>0</v>
      </c>
      <c r="J1725" s="22"/>
    </row>
    <row r="1726" spans="1:15" ht="51.75">
      <c r="A1726" s="179"/>
      <c r="B1726" s="121"/>
      <c r="C1726" s="160"/>
      <c r="D1726" s="227" t="s">
        <v>920</v>
      </c>
      <c r="E1726" s="165"/>
      <c r="F1726" s="164">
        <v>2015</v>
      </c>
      <c r="G1726" s="491" t="s">
        <v>2177</v>
      </c>
      <c r="H1726" s="416">
        <v>13865</v>
      </c>
      <c r="I1726" s="65">
        <v>0</v>
      </c>
      <c r="J1726" s="22"/>
    </row>
    <row r="1727" spans="1:15" ht="51.75">
      <c r="A1727" s="179"/>
      <c r="B1727" s="121"/>
      <c r="C1727" s="160"/>
      <c r="D1727" s="180" t="s">
        <v>921</v>
      </c>
      <c r="E1727" s="165"/>
      <c r="F1727" s="164">
        <v>2015</v>
      </c>
      <c r="G1727" s="491" t="s">
        <v>2177</v>
      </c>
      <c r="H1727" s="416">
        <v>24990</v>
      </c>
      <c r="I1727" s="65">
        <v>0</v>
      </c>
      <c r="J1727" s="22"/>
    </row>
    <row r="1728" spans="1:15" ht="51.75">
      <c r="A1728" s="179"/>
      <c r="B1728" s="121"/>
      <c r="C1728" s="160"/>
      <c r="D1728" s="484" t="s">
        <v>200</v>
      </c>
      <c r="E1728" s="164"/>
      <c r="F1728" s="164">
        <v>2015</v>
      </c>
      <c r="G1728" s="491" t="s">
        <v>2177</v>
      </c>
      <c r="H1728" s="416">
        <v>22500</v>
      </c>
      <c r="I1728" s="65">
        <v>0</v>
      </c>
      <c r="J1728" s="22"/>
    </row>
    <row r="1729" spans="1:10" ht="51.75">
      <c r="A1729" s="179"/>
      <c r="B1729" s="121"/>
      <c r="C1729" s="160"/>
      <c r="D1729" s="484" t="s">
        <v>917</v>
      </c>
      <c r="E1729" s="164"/>
      <c r="F1729" s="164">
        <v>2015</v>
      </c>
      <c r="G1729" s="491" t="s">
        <v>2177</v>
      </c>
      <c r="H1729" s="416">
        <v>13988</v>
      </c>
      <c r="I1729" s="65">
        <v>0</v>
      </c>
      <c r="J1729" s="22"/>
    </row>
    <row r="1730" spans="1:10" ht="51.75">
      <c r="A1730" s="179"/>
      <c r="B1730" s="121"/>
      <c r="C1730" s="160"/>
      <c r="D1730" s="484" t="s">
        <v>916</v>
      </c>
      <c r="E1730" s="164"/>
      <c r="F1730" s="164">
        <v>2015</v>
      </c>
      <c r="G1730" s="491" t="s">
        <v>2177</v>
      </c>
      <c r="H1730" s="416">
        <v>36990</v>
      </c>
      <c r="I1730" s="65">
        <v>0</v>
      </c>
      <c r="J1730" s="22"/>
    </row>
    <row r="1731" spans="1:10" ht="51.75">
      <c r="A1731" s="179"/>
      <c r="B1731" s="121"/>
      <c r="C1731" s="160"/>
      <c r="D1731" s="484" t="s">
        <v>221</v>
      </c>
      <c r="E1731" s="164"/>
      <c r="F1731" s="164">
        <v>2015</v>
      </c>
      <c r="G1731" s="491" t="s">
        <v>2177</v>
      </c>
      <c r="H1731" s="416">
        <v>15990</v>
      </c>
      <c r="I1731" s="65">
        <v>0</v>
      </c>
      <c r="J1731" s="22"/>
    </row>
    <row r="1732" spans="1:10" ht="51.75">
      <c r="A1732" s="179"/>
      <c r="B1732" s="121"/>
      <c r="C1732" s="160"/>
      <c r="D1732" s="109" t="s">
        <v>866</v>
      </c>
      <c r="E1732" s="164"/>
      <c r="F1732" s="164">
        <v>2015</v>
      </c>
      <c r="G1732" s="491" t="s">
        <v>2177</v>
      </c>
      <c r="H1732" s="416">
        <v>39990</v>
      </c>
      <c r="I1732" s="65">
        <v>0</v>
      </c>
      <c r="J1732" s="22"/>
    </row>
    <row r="1733" spans="1:10" ht="51.75">
      <c r="A1733" s="179"/>
      <c r="B1733" s="252"/>
      <c r="C1733" s="160"/>
      <c r="D1733" s="180" t="s">
        <v>741</v>
      </c>
      <c r="E1733" s="165"/>
      <c r="F1733" s="164">
        <v>2013</v>
      </c>
      <c r="G1733" s="491" t="s">
        <v>2177</v>
      </c>
      <c r="H1733" s="416">
        <v>26430</v>
      </c>
      <c r="I1733" s="65">
        <v>0</v>
      </c>
      <c r="J1733" s="22"/>
    </row>
    <row r="1734" spans="1:10" ht="51.75">
      <c r="A1734" s="179"/>
      <c r="B1734" s="252"/>
      <c r="C1734" s="160"/>
      <c r="D1734" s="227" t="s">
        <v>1085</v>
      </c>
      <c r="E1734" s="165"/>
      <c r="F1734" s="164"/>
      <c r="G1734" s="491" t="s">
        <v>2177</v>
      </c>
      <c r="H1734" s="416">
        <v>28710</v>
      </c>
      <c r="I1734" s="65">
        <v>0</v>
      </c>
      <c r="J1734" s="22"/>
    </row>
    <row r="1735" spans="1:10" ht="51.75">
      <c r="A1735" s="155">
        <v>2979</v>
      </c>
      <c r="B1735" s="258"/>
      <c r="C1735" s="160"/>
      <c r="D1735" s="180" t="s">
        <v>566</v>
      </c>
      <c r="E1735" s="165"/>
      <c r="F1735" s="237">
        <v>2011</v>
      </c>
      <c r="G1735" s="491" t="s">
        <v>2177</v>
      </c>
      <c r="H1735" s="416">
        <v>60444.9</v>
      </c>
      <c r="I1735" s="65">
        <v>0</v>
      </c>
      <c r="J1735" s="22"/>
    </row>
    <row r="1736" spans="1:10" ht="51.75">
      <c r="A1736" s="155"/>
      <c r="B1736" s="258"/>
      <c r="C1736" s="160"/>
      <c r="D1736" s="180" t="s">
        <v>27</v>
      </c>
      <c r="E1736" s="165"/>
      <c r="F1736" s="237">
        <v>2011</v>
      </c>
      <c r="G1736" s="491" t="s">
        <v>2177</v>
      </c>
      <c r="H1736" s="416">
        <v>13100</v>
      </c>
      <c r="I1736" s="65">
        <v>0</v>
      </c>
      <c r="J1736" s="22"/>
    </row>
    <row r="1737" spans="1:10" ht="51.75">
      <c r="A1737" s="155"/>
      <c r="B1737" s="230"/>
      <c r="C1737" s="160"/>
      <c r="D1737" s="229" t="s">
        <v>500</v>
      </c>
      <c r="E1737" s="122"/>
      <c r="F1737" s="122" t="s">
        <v>493</v>
      </c>
      <c r="G1737" s="491" t="s">
        <v>2177</v>
      </c>
      <c r="H1737" s="535">
        <v>12420</v>
      </c>
      <c r="I1737" s="96">
        <v>0</v>
      </c>
      <c r="J1737" s="22"/>
    </row>
    <row r="1738" spans="1:10" ht="51.75">
      <c r="A1738" s="155"/>
      <c r="B1738" s="230"/>
      <c r="C1738" s="160"/>
      <c r="D1738" s="229" t="s">
        <v>671</v>
      </c>
      <c r="E1738" s="122"/>
      <c r="F1738" s="122">
        <v>2012</v>
      </c>
      <c r="G1738" s="491" t="s">
        <v>2177</v>
      </c>
      <c r="H1738" s="535">
        <v>27715</v>
      </c>
      <c r="I1738" s="96">
        <v>0</v>
      </c>
      <c r="J1738" s="22"/>
    </row>
    <row r="1739" spans="1:10" ht="51.75">
      <c r="A1739" s="155"/>
      <c r="B1739" s="230"/>
      <c r="C1739" s="160"/>
      <c r="D1739" s="229" t="s">
        <v>671</v>
      </c>
      <c r="E1739" s="122"/>
      <c r="F1739" s="122">
        <v>2012</v>
      </c>
      <c r="G1739" s="491" t="s">
        <v>2177</v>
      </c>
      <c r="H1739" s="535">
        <v>10285</v>
      </c>
      <c r="I1739" s="96">
        <v>0</v>
      </c>
      <c r="J1739" s="22"/>
    </row>
    <row r="1740" spans="1:10" ht="51.75">
      <c r="A1740" s="155"/>
      <c r="B1740" s="230"/>
      <c r="C1740" s="160"/>
      <c r="D1740" s="229" t="s">
        <v>82</v>
      </c>
      <c r="E1740" s="122"/>
      <c r="F1740" s="122" t="s">
        <v>476</v>
      </c>
      <c r="G1740" s="491" t="s">
        <v>2177</v>
      </c>
      <c r="H1740" s="535">
        <v>17936.7</v>
      </c>
      <c r="I1740" s="96">
        <v>0</v>
      </c>
      <c r="J1740" s="22"/>
    </row>
    <row r="1741" spans="1:10" ht="51.75">
      <c r="A1741" s="155">
        <v>2985</v>
      </c>
      <c r="B1741" s="230"/>
      <c r="C1741" s="160"/>
      <c r="D1741" s="229" t="s">
        <v>502</v>
      </c>
      <c r="E1741" s="122"/>
      <c r="F1741" s="122" t="s">
        <v>501</v>
      </c>
      <c r="G1741" s="491" t="s">
        <v>2177</v>
      </c>
      <c r="H1741" s="535">
        <v>25830.55</v>
      </c>
      <c r="I1741" s="96">
        <v>0</v>
      </c>
      <c r="J1741" s="22"/>
    </row>
    <row r="1742" spans="1:10" ht="51.75">
      <c r="A1742" s="155">
        <v>2986</v>
      </c>
      <c r="B1742" s="230"/>
      <c r="C1742" s="160"/>
      <c r="D1742" s="229" t="s">
        <v>504</v>
      </c>
      <c r="E1742" s="122"/>
      <c r="F1742" s="122" t="s">
        <v>503</v>
      </c>
      <c r="G1742" s="491" t="s">
        <v>2177</v>
      </c>
      <c r="H1742" s="535">
        <v>29884.47</v>
      </c>
      <c r="I1742" s="96">
        <v>0</v>
      </c>
      <c r="J1742" s="22"/>
    </row>
    <row r="1743" spans="1:10" ht="51.75">
      <c r="A1743" s="155">
        <v>2987</v>
      </c>
      <c r="B1743" s="230"/>
      <c r="C1743" s="160"/>
      <c r="D1743" s="229" t="s">
        <v>504</v>
      </c>
      <c r="E1743" s="122"/>
      <c r="F1743" s="122" t="s">
        <v>505</v>
      </c>
      <c r="G1743" s="491" t="s">
        <v>2177</v>
      </c>
      <c r="H1743" s="535">
        <v>41018.36</v>
      </c>
      <c r="I1743" s="96">
        <v>0</v>
      </c>
      <c r="J1743" s="22"/>
    </row>
    <row r="1744" spans="1:10" ht="51.75">
      <c r="A1744" s="155">
        <v>2988</v>
      </c>
      <c r="B1744" s="230"/>
      <c r="C1744" s="160"/>
      <c r="D1744" s="229" t="s">
        <v>504</v>
      </c>
      <c r="E1744" s="122"/>
      <c r="F1744" s="122" t="s">
        <v>501</v>
      </c>
      <c r="G1744" s="491" t="s">
        <v>2177</v>
      </c>
      <c r="H1744" s="535">
        <v>38392.559999999998</v>
      </c>
      <c r="I1744" s="96">
        <v>0</v>
      </c>
      <c r="J1744" s="22"/>
    </row>
    <row r="1745" spans="1:10" ht="51.75">
      <c r="A1745" s="155">
        <v>2989</v>
      </c>
      <c r="B1745" s="230"/>
      <c r="C1745" s="160"/>
      <c r="D1745" s="229" t="s">
        <v>507</v>
      </c>
      <c r="E1745" s="122"/>
      <c r="F1745" s="122" t="s">
        <v>506</v>
      </c>
      <c r="G1745" s="491" t="s">
        <v>2177</v>
      </c>
      <c r="H1745" s="535">
        <v>20133</v>
      </c>
      <c r="I1745" s="96">
        <v>0</v>
      </c>
      <c r="J1745" s="22"/>
    </row>
    <row r="1746" spans="1:10" ht="51.75">
      <c r="A1746" s="155"/>
      <c r="B1746" s="230"/>
      <c r="C1746" s="160"/>
      <c r="D1746" s="229" t="s">
        <v>672</v>
      </c>
      <c r="E1746" s="122"/>
      <c r="F1746" s="122">
        <v>2012</v>
      </c>
      <c r="G1746" s="491" t="s">
        <v>2177</v>
      </c>
      <c r="H1746" s="535">
        <v>17460</v>
      </c>
      <c r="I1746" s="96">
        <v>0</v>
      </c>
      <c r="J1746" s="22"/>
    </row>
    <row r="1747" spans="1:10" ht="51.75">
      <c r="A1747" s="155"/>
      <c r="B1747" s="230"/>
      <c r="C1747" s="160"/>
      <c r="D1747" s="229" t="s">
        <v>509</v>
      </c>
      <c r="E1747" s="122">
        <v>1</v>
      </c>
      <c r="F1747" s="122">
        <v>2009</v>
      </c>
      <c r="G1747" s="491" t="s">
        <v>2177</v>
      </c>
      <c r="H1747" s="535">
        <v>172081</v>
      </c>
      <c r="I1747" s="96">
        <v>0</v>
      </c>
      <c r="J1747" s="22"/>
    </row>
    <row r="1748" spans="1:10" ht="51.75">
      <c r="A1748" s="155">
        <v>3010</v>
      </c>
      <c r="B1748" s="230"/>
      <c r="C1748" s="160"/>
      <c r="D1748" s="229" t="s">
        <v>510</v>
      </c>
      <c r="E1748" s="122">
        <v>1</v>
      </c>
      <c r="F1748" s="122" t="s">
        <v>508</v>
      </c>
      <c r="G1748" s="491" t="s">
        <v>2177</v>
      </c>
      <c r="H1748" s="535">
        <v>10665</v>
      </c>
      <c r="I1748" s="96">
        <v>0</v>
      </c>
      <c r="J1748" s="22"/>
    </row>
    <row r="1749" spans="1:10" ht="51.75">
      <c r="A1749" s="155">
        <v>3014</v>
      </c>
      <c r="B1749" s="230"/>
      <c r="C1749" s="160"/>
      <c r="D1749" s="229" t="s">
        <v>511</v>
      </c>
      <c r="E1749" s="122">
        <v>1</v>
      </c>
      <c r="F1749" s="122">
        <v>2010</v>
      </c>
      <c r="G1749" s="491" t="s">
        <v>2177</v>
      </c>
      <c r="H1749" s="535">
        <v>25874.7</v>
      </c>
      <c r="I1749" s="96">
        <v>0</v>
      </c>
      <c r="J1749" s="22"/>
    </row>
    <row r="1750" spans="1:10" ht="51.75">
      <c r="A1750" s="155"/>
      <c r="B1750" s="230"/>
      <c r="C1750" s="160"/>
      <c r="D1750" s="229" t="s">
        <v>512</v>
      </c>
      <c r="E1750" s="122">
        <v>1</v>
      </c>
      <c r="F1750" s="122">
        <v>2008</v>
      </c>
      <c r="G1750" s="491" t="s">
        <v>2177</v>
      </c>
      <c r="H1750" s="535">
        <v>22341</v>
      </c>
      <c r="I1750" s="96">
        <v>0</v>
      </c>
      <c r="J1750" s="22"/>
    </row>
    <row r="1751" spans="1:10" ht="51.75">
      <c r="A1751" s="155"/>
      <c r="B1751" s="230"/>
      <c r="C1751" s="160"/>
      <c r="D1751" s="229" t="s">
        <v>513</v>
      </c>
      <c r="E1751" s="122">
        <v>1</v>
      </c>
      <c r="F1751" s="122">
        <v>2008</v>
      </c>
      <c r="G1751" s="491" t="s">
        <v>2177</v>
      </c>
      <c r="H1751" s="535">
        <v>25943</v>
      </c>
      <c r="I1751" s="96">
        <v>0</v>
      </c>
      <c r="J1751" s="22"/>
    </row>
    <row r="1752" spans="1:10" ht="51.75">
      <c r="A1752" s="155"/>
      <c r="B1752" s="230"/>
      <c r="C1752" s="160"/>
      <c r="D1752" s="229" t="s">
        <v>514</v>
      </c>
      <c r="E1752" s="122">
        <v>1</v>
      </c>
      <c r="F1752" s="122">
        <v>2008</v>
      </c>
      <c r="G1752" s="491" t="s">
        <v>2177</v>
      </c>
      <c r="H1752" s="535">
        <v>14507</v>
      </c>
      <c r="I1752" s="96">
        <v>0</v>
      </c>
      <c r="J1752" s="22"/>
    </row>
    <row r="1753" spans="1:10" ht="51.75">
      <c r="A1753" s="155"/>
      <c r="B1753" s="230"/>
      <c r="C1753" s="160"/>
      <c r="D1753" s="229" t="s">
        <v>514</v>
      </c>
      <c r="E1753" s="122">
        <v>1</v>
      </c>
      <c r="F1753" s="122">
        <v>2008</v>
      </c>
      <c r="G1753" s="491" t="s">
        <v>2177</v>
      </c>
      <c r="H1753" s="535">
        <v>20904</v>
      </c>
      <c r="I1753" s="96">
        <v>0</v>
      </c>
      <c r="J1753" s="22"/>
    </row>
    <row r="1754" spans="1:10" ht="51.75">
      <c r="A1754" s="155"/>
      <c r="B1754" s="230"/>
      <c r="C1754" s="160"/>
      <c r="D1754" s="229" t="s">
        <v>514</v>
      </c>
      <c r="E1754" s="122">
        <v>1</v>
      </c>
      <c r="F1754" s="122">
        <v>2008</v>
      </c>
      <c r="G1754" s="491" t="s">
        <v>2177</v>
      </c>
      <c r="H1754" s="535">
        <v>13349</v>
      </c>
      <c r="I1754" s="96">
        <v>0</v>
      </c>
      <c r="J1754" s="22"/>
    </row>
    <row r="1755" spans="1:10" ht="51.75">
      <c r="A1755" s="155"/>
      <c r="B1755" s="230"/>
      <c r="C1755" s="160"/>
      <c r="D1755" s="229" t="s">
        <v>514</v>
      </c>
      <c r="E1755" s="122">
        <v>1</v>
      </c>
      <c r="F1755" s="122">
        <v>2008</v>
      </c>
      <c r="G1755" s="491" t="s">
        <v>2177</v>
      </c>
      <c r="H1755" s="535">
        <v>13260</v>
      </c>
      <c r="I1755" s="96">
        <v>0</v>
      </c>
      <c r="J1755" s="22"/>
    </row>
    <row r="1756" spans="1:10" ht="51.75">
      <c r="A1756" s="155"/>
      <c r="B1756" s="230"/>
      <c r="C1756" s="160"/>
      <c r="D1756" s="229" t="s">
        <v>515</v>
      </c>
      <c r="E1756" s="122">
        <v>1</v>
      </c>
      <c r="F1756" s="122">
        <v>2008</v>
      </c>
      <c r="G1756" s="491" t="s">
        <v>2177</v>
      </c>
      <c r="H1756" s="535">
        <v>27736</v>
      </c>
      <c r="I1756" s="96">
        <v>0</v>
      </c>
      <c r="J1756" s="22"/>
    </row>
    <row r="1757" spans="1:10" ht="51.75">
      <c r="A1757" s="155"/>
      <c r="B1757" s="230"/>
      <c r="C1757" s="160"/>
      <c r="D1757" s="229" t="s">
        <v>516</v>
      </c>
      <c r="E1757" s="122">
        <v>1</v>
      </c>
      <c r="F1757" s="122">
        <v>2008</v>
      </c>
      <c r="G1757" s="491" t="s">
        <v>2177</v>
      </c>
      <c r="H1757" s="535">
        <v>25811.22</v>
      </c>
      <c r="I1757" s="96">
        <v>0</v>
      </c>
      <c r="J1757" s="22"/>
    </row>
    <row r="1758" spans="1:10" ht="51.75">
      <c r="A1758" s="155"/>
      <c r="B1758" s="230"/>
      <c r="C1758" s="160"/>
      <c r="D1758" s="229" t="s">
        <v>516</v>
      </c>
      <c r="E1758" s="122">
        <v>1</v>
      </c>
      <c r="F1758" s="122">
        <v>2008</v>
      </c>
      <c r="G1758" s="491" t="s">
        <v>2177</v>
      </c>
      <c r="H1758" s="535">
        <v>25811.22</v>
      </c>
      <c r="I1758" s="96">
        <v>0</v>
      </c>
      <c r="J1758" s="22"/>
    </row>
    <row r="1759" spans="1:10" ht="51.75">
      <c r="A1759" s="155"/>
      <c r="B1759" s="230"/>
      <c r="C1759" s="160"/>
      <c r="D1759" s="229" t="s">
        <v>516</v>
      </c>
      <c r="E1759" s="122">
        <v>1</v>
      </c>
      <c r="F1759" s="122">
        <v>2008</v>
      </c>
      <c r="G1759" s="491" t="s">
        <v>2177</v>
      </c>
      <c r="H1759" s="535">
        <v>25811.22</v>
      </c>
      <c r="I1759" s="96">
        <v>0</v>
      </c>
      <c r="J1759" s="22"/>
    </row>
    <row r="1760" spans="1:10" ht="51.75">
      <c r="A1760" s="155"/>
      <c r="B1760" s="230"/>
      <c r="C1760" s="160"/>
      <c r="D1760" s="229" t="s">
        <v>516</v>
      </c>
      <c r="E1760" s="122">
        <v>1</v>
      </c>
      <c r="F1760" s="122">
        <v>2008</v>
      </c>
      <c r="G1760" s="491" t="s">
        <v>2177</v>
      </c>
      <c r="H1760" s="535">
        <v>25811.22</v>
      </c>
      <c r="I1760" s="96">
        <v>0</v>
      </c>
      <c r="J1760" s="22"/>
    </row>
    <row r="1761" spans="1:10" ht="51.75">
      <c r="A1761" s="155"/>
      <c r="B1761" s="230"/>
      <c r="C1761" s="160"/>
      <c r="D1761" s="229" t="s">
        <v>516</v>
      </c>
      <c r="E1761" s="122">
        <v>1</v>
      </c>
      <c r="F1761" s="122">
        <v>2008</v>
      </c>
      <c r="G1761" s="491" t="s">
        <v>2177</v>
      </c>
      <c r="H1761" s="535">
        <v>25811.22</v>
      </c>
      <c r="I1761" s="96">
        <v>0</v>
      </c>
      <c r="J1761" s="22"/>
    </row>
    <row r="1762" spans="1:10" ht="51.75">
      <c r="A1762" s="155"/>
      <c r="B1762" s="230"/>
      <c r="C1762" s="160"/>
      <c r="D1762" s="229" t="s">
        <v>516</v>
      </c>
      <c r="E1762" s="122">
        <v>1</v>
      </c>
      <c r="F1762" s="122">
        <v>2008</v>
      </c>
      <c r="G1762" s="491" t="s">
        <v>2177</v>
      </c>
      <c r="H1762" s="535">
        <v>25811.22</v>
      </c>
      <c r="I1762" s="96">
        <v>0</v>
      </c>
      <c r="J1762" s="22"/>
    </row>
    <row r="1763" spans="1:10" ht="51.75">
      <c r="A1763" s="155"/>
      <c r="B1763" s="230"/>
      <c r="C1763" s="160"/>
      <c r="D1763" s="229" t="s">
        <v>516</v>
      </c>
      <c r="E1763" s="122">
        <v>1</v>
      </c>
      <c r="F1763" s="122">
        <v>2008</v>
      </c>
      <c r="G1763" s="491" t="s">
        <v>2177</v>
      </c>
      <c r="H1763" s="535">
        <v>25811.22</v>
      </c>
      <c r="I1763" s="96">
        <v>0</v>
      </c>
      <c r="J1763" s="22"/>
    </row>
    <row r="1764" spans="1:10" ht="51.75">
      <c r="A1764" s="155"/>
      <c r="B1764" s="230"/>
      <c r="C1764" s="160"/>
      <c r="D1764" s="229" t="s">
        <v>516</v>
      </c>
      <c r="E1764" s="122">
        <v>1</v>
      </c>
      <c r="F1764" s="122">
        <v>2008</v>
      </c>
      <c r="G1764" s="491" t="s">
        <v>2177</v>
      </c>
      <c r="H1764" s="535">
        <v>25811.22</v>
      </c>
      <c r="I1764" s="96">
        <v>0</v>
      </c>
      <c r="J1764" s="22"/>
    </row>
    <row r="1765" spans="1:10" ht="51.75">
      <c r="A1765" s="155"/>
      <c r="B1765" s="230"/>
      <c r="C1765" s="160"/>
      <c r="D1765" s="229" t="s">
        <v>516</v>
      </c>
      <c r="E1765" s="122">
        <v>1</v>
      </c>
      <c r="F1765" s="122">
        <v>2008</v>
      </c>
      <c r="G1765" s="491" t="s">
        <v>2177</v>
      </c>
      <c r="H1765" s="535">
        <v>25811.22</v>
      </c>
      <c r="I1765" s="96">
        <v>0</v>
      </c>
      <c r="J1765" s="22"/>
    </row>
    <row r="1766" spans="1:10" ht="51.75">
      <c r="A1766" s="155"/>
      <c r="B1766" s="230"/>
      <c r="C1766" s="160"/>
      <c r="D1766" s="229" t="s">
        <v>517</v>
      </c>
      <c r="E1766" s="122">
        <v>1</v>
      </c>
      <c r="F1766" s="122">
        <v>2008</v>
      </c>
      <c r="G1766" s="491" t="s">
        <v>2177</v>
      </c>
      <c r="H1766" s="535">
        <v>19860.75</v>
      </c>
      <c r="I1766" s="96">
        <v>0</v>
      </c>
      <c r="J1766" s="22"/>
    </row>
    <row r="1767" spans="1:10" ht="51.75">
      <c r="A1767" s="155"/>
      <c r="B1767" s="230"/>
      <c r="C1767" s="160"/>
      <c r="D1767" s="229" t="s">
        <v>518</v>
      </c>
      <c r="E1767" s="122">
        <v>1</v>
      </c>
      <c r="F1767" s="122">
        <v>2008</v>
      </c>
      <c r="G1767" s="491" t="s">
        <v>2177</v>
      </c>
      <c r="H1767" s="535">
        <v>27894.29</v>
      </c>
      <c r="I1767" s="96">
        <v>0</v>
      </c>
      <c r="J1767" s="22"/>
    </row>
    <row r="1768" spans="1:10" ht="51.75">
      <c r="A1768" s="155"/>
      <c r="B1768" s="114"/>
      <c r="C1768" s="160"/>
      <c r="D1768" s="109" t="s">
        <v>822</v>
      </c>
      <c r="E1768" s="38"/>
      <c r="F1768" s="38">
        <v>2012</v>
      </c>
      <c r="G1768" s="491" t="s">
        <v>2177</v>
      </c>
      <c r="H1768" s="422">
        <v>25276.27</v>
      </c>
      <c r="I1768" s="100">
        <v>0</v>
      </c>
      <c r="J1768" s="22"/>
    </row>
    <row r="1769" spans="1:10" ht="51.75">
      <c r="A1769" s="155"/>
      <c r="B1769" s="114"/>
      <c r="C1769" s="160"/>
      <c r="D1769" s="84" t="s">
        <v>13</v>
      </c>
      <c r="E1769" s="38"/>
      <c r="F1769" s="38">
        <v>2008</v>
      </c>
      <c r="G1769" s="491" t="s">
        <v>2177</v>
      </c>
      <c r="H1769" s="411">
        <v>20890</v>
      </c>
      <c r="I1769" s="11">
        <v>0</v>
      </c>
      <c r="J1769" s="22"/>
    </row>
    <row r="1770" spans="1:10" ht="51.75">
      <c r="A1770" s="155"/>
      <c r="B1770" s="114"/>
      <c r="C1770" s="160"/>
      <c r="D1770" s="484" t="s">
        <v>12</v>
      </c>
      <c r="E1770" s="38"/>
      <c r="F1770" s="38"/>
      <c r="G1770" s="491" t="s">
        <v>2177</v>
      </c>
      <c r="H1770" s="411">
        <v>25276.27</v>
      </c>
      <c r="I1770" s="11">
        <v>0</v>
      </c>
      <c r="J1770" s="22"/>
    </row>
    <row r="1771" spans="1:10" ht="51.75">
      <c r="A1771" s="155"/>
      <c r="B1771" s="121"/>
      <c r="C1771" s="160"/>
      <c r="D1771" s="236" t="s">
        <v>12</v>
      </c>
      <c r="E1771" s="164">
        <v>1</v>
      </c>
      <c r="F1771" s="164">
        <v>2008</v>
      </c>
      <c r="G1771" s="491" t="s">
        <v>2177</v>
      </c>
      <c r="H1771" s="416">
        <v>25276.27</v>
      </c>
      <c r="I1771" s="65">
        <v>0</v>
      </c>
      <c r="J1771" s="22"/>
    </row>
    <row r="1772" spans="1:10" ht="51.75">
      <c r="A1772" s="155"/>
      <c r="B1772" s="121"/>
      <c r="C1772" s="160"/>
      <c r="D1772" s="236" t="s">
        <v>32</v>
      </c>
      <c r="E1772" s="164"/>
      <c r="F1772" s="164"/>
      <c r="G1772" s="491" t="s">
        <v>2177</v>
      </c>
      <c r="H1772" s="416">
        <v>25000</v>
      </c>
      <c r="I1772" s="65">
        <v>0</v>
      </c>
      <c r="J1772" s="22"/>
    </row>
    <row r="1773" spans="1:10" ht="51.75">
      <c r="A1773" s="155"/>
      <c r="B1773" s="121"/>
      <c r="C1773" s="160"/>
      <c r="D1773" s="236" t="s">
        <v>12</v>
      </c>
      <c r="E1773" s="164"/>
      <c r="F1773" s="164">
        <v>2008</v>
      </c>
      <c r="G1773" s="491" t="s">
        <v>2177</v>
      </c>
      <c r="H1773" s="416">
        <v>25276.25</v>
      </c>
      <c r="I1773" s="65">
        <v>0</v>
      </c>
      <c r="J1773" s="22"/>
    </row>
    <row r="1774" spans="1:10" ht="51.75">
      <c r="A1774" s="155"/>
      <c r="B1774" s="83"/>
      <c r="C1774" s="160"/>
      <c r="D1774" s="99" t="s">
        <v>12</v>
      </c>
      <c r="E1774" s="38"/>
      <c r="F1774" s="24">
        <v>2008</v>
      </c>
      <c r="G1774" s="491" t="s">
        <v>2177</v>
      </c>
      <c r="H1774" s="415">
        <v>25276.25</v>
      </c>
      <c r="I1774" s="59">
        <v>0</v>
      </c>
      <c r="J1774" s="22"/>
    </row>
    <row r="1775" spans="1:10" ht="51.75">
      <c r="A1775" s="155"/>
      <c r="B1775" s="114"/>
      <c r="C1775" s="160"/>
      <c r="D1775" s="484" t="s">
        <v>66</v>
      </c>
      <c r="E1775" s="38"/>
      <c r="F1775" s="38">
        <v>2015</v>
      </c>
      <c r="G1775" s="491" t="s">
        <v>2177</v>
      </c>
      <c r="H1775" s="411">
        <v>11645.86</v>
      </c>
      <c r="I1775" s="11">
        <v>0</v>
      </c>
      <c r="J1775" s="22"/>
    </row>
    <row r="1776" spans="1:10" ht="51.75">
      <c r="A1776" s="155"/>
      <c r="B1776" s="83"/>
      <c r="C1776" s="160"/>
      <c r="D1776" s="52" t="s">
        <v>915</v>
      </c>
      <c r="E1776" s="38"/>
      <c r="F1776" s="24">
        <v>2008</v>
      </c>
      <c r="G1776" s="491" t="s">
        <v>2177</v>
      </c>
      <c r="H1776" s="415">
        <v>25811.22</v>
      </c>
      <c r="I1776" s="59">
        <v>0</v>
      </c>
      <c r="J1776" s="22"/>
    </row>
    <row r="1777" spans="1:10" ht="51.75">
      <c r="A1777" s="155"/>
      <c r="B1777" s="114"/>
      <c r="C1777" s="160"/>
      <c r="D1777" s="484" t="s">
        <v>923</v>
      </c>
      <c r="E1777" s="38"/>
      <c r="F1777" s="38">
        <v>2015</v>
      </c>
      <c r="G1777" s="491" t="s">
        <v>2177</v>
      </c>
      <c r="H1777" s="411">
        <v>22436</v>
      </c>
      <c r="I1777" s="11">
        <v>0</v>
      </c>
      <c r="J1777" s="22"/>
    </row>
    <row r="1778" spans="1:10" ht="51.75">
      <c r="A1778" s="155"/>
      <c r="B1778" s="114"/>
      <c r="C1778" s="160"/>
      <c r="D1778" s="484" t="s">
        <v>2687</v>
      </c>
      <c r="E1778" s="38"/>
      <c r="F1778" s="38">
        <v>2019</v>
      </c>
      <c r="G1778" s="491" t="s">
        <v>2177</v>
      </c>
      <c r="H1778" s="411">
        <v>38000</v>
      </c>
      <c r="I1778" s="11">
        <v>0</v>
      </c>
      <c r="J1778" s="22"/>
    </row>
    <row r="1779" spans="1:10" ht="51.75">
      <c r="A1779" s="155"/>
      <c r="B1779" s="114"/>
      <c r="C1779" s="160"/>
      <c r="D1779" s="484" t="s">
        <v>2688</v>
      </c>
      <c r="E1779" s="38"/>
      <c r="F1779" s="38">
        <v>2019</v>
      </c>
      <c r="G1779" s="491" t="s">
        <v>2177</v>
      </c>
      <c r="H1779" s="411">
        <v>98000</v>
      </c>
      <c r="I1779" s="11">
        <v>0</v>
      </c>
      <c r="J1779" s="22"/>
    </row>
    <row r="1780" spans="1:10">
      <c r="A1780" s="179"/>
      <c r="B1780" s="108" t="s">
        <v>3</v>
      </c>
      <c r="C1780" s="160"/>
      <c r="D1780" s="160"/>
      <c r="E1780" s="30"/>
      <c r="F1780" s="30"/>
      <c r="G1780" s="37"/>
      <c r="H1780" s="211">
        <f>SUM(H1719:H1777)</f>
        <v>1640242.8499999999</v>
      </c>
      <c r="I1780" s="12">
        <f>SUM(I1721:I1777)</f>
        <v>24030.07</v>
      </c>
      <c r="J1780" s="22"/>
    </row>
    <row r="1781" spans="1:10">
      <c r="A1781" s="179"/>
      <c r="B1781" s="136"/>
      <c r="C1781" s="160"/>
      <c r="D1781" s="227" t="s">
        <v>6</v>
      </c>
      <c r="E1781" s="30"/>
      <c r="F1781" s="30"/>
      <c r="G1781" s="413"/>
      <c r="H1781" s="78"/>
      <c r="I1781" s="160"/>
      <c r="J1781" s="22"/>
    </row>
    <row r="1782" spans="1:10" ht="51.75">
      <c r="A1782" s="179"/>
      <c r="B1782" s="159"/>
      <c r="C1782" s="160"/>
      <c r="D1782" s="84" t="s">
        <v>2693</v>
      </c>
      <c r="E1782" s="38"/>
      <c r="F1782" s="38">
        <v>2019</v>
      </c>
      <c r="G1782" s="491" t="s">
        <v>2177</v>
      </c>
      <c r="H1782" s="65">
        <v>17810</v>
      </c>
      <c r="I1782" s="65">
        <v>0</v>
      </c>
      <c r="J1782" s="22"/>
    </row>
    <row r="1783" spans="1:10" ht="51.75">
      <c r="A1783" s="179"/>
      <c r="B1783" s="159"/>
      <c r="C1783" s="160"/>
      <c r="D1783" s="84" t="s">
        <v>1313</v>
      </c>
      <c r="E1783" s="38"/>
      <c r="F1783" s="38">
        <v>2018</v>
      </c>
      <c r="G1783" s="491" t="s">
        <v>2177</v>
      </c>
      <c r="H1783" s="416">
        <v>150000</v>
      </c>
      <c r="I1783" s="65">
        <v>0</v>
      </c>
      <c r="J1783" s="22"/>
    </row>
    <row r="1784" spans="1:10" ht="51.75">
      <c r="A1784" s="179"/>
      <c r="B1784" s="108"/>
      <c r="C1784" s="160"/>
      <c r="D1784" s="227" t="s">
        <v>2694</v>
      </c>
      <c r="E1784" s="30"/>
      <c r="F1784" s="30">
        <v>2019</v>
      </c>
      <c r="G1784" s="491" t="s">
        <v>2177</v>
      </c>
      <c r="H1784" s="415">
        <v>1588105.9</v>
      </c>
      <c r="I1784" s="59">
        <v>0</v>
      </c>
      <c r="J1784" s="22"/>
    </row>
    <row r="1785" spans="1:10" ht="51.75">
      <c r="A1785" s="179"/>
      <c r="B1785" s="108"/>
      <c r="C1785" s="160"/>
      <c r="D1785" s="227" t="s">
        <v>519</v>
      </c>
      <c r="E1785" s="30"/>
      <c r="F1785" s="30"/>
      <c r="G1785" s="491" t="s">
        <v>2177</v>
      </c>
      <c r="H1785" s="415">
        <v>433413.71</v>
      </c>
      <c r="I1785" s="59">
        <v>0</v>
      </c>
      <c r="J1785" s="22"/>
    </row>
    <row r="1786" spans="1:10" ht="51.75">
      <c r="A1786" s="179"/>
      <c r="B1786" s="108"/>
      <c r="C1786" s="160"/>
      <c r="D1786" s="227" t="s">
        <v>520</v>
      </c>
      <c r="E1786" s="30"/>
      <c r="F1786" s="30"/>
      <c r="G1786" s="491" t="s">
        <v>2177</v>
      </c>
      <c r="H1786" s="415">
        <v>173804.03</v>
      </c>
      <c r="I1786" s="59">
        <v>0</v>
      </c>
      <c r="J1786" s="22"/>
    </row>
    <row r="1787" spans="1:10" ht="51.75">
      <c r="A1787" s="179"/>
      <c r="B1787" s="108"/>
      <c r="C1787" s="160"/>
      <c r="D1787" s="227" t="s">
        <v>520</v>
      </c>
      <c r="E1787" s="30"/>
      <c r="F1787" s="30"/>
      <c r="G1787" s="491" t="s">
        <v>2177</v>
      </c>
      <c r="H1787" s="415">
        <v>23822</v>
      </c>
      <c r="I1787" s="59">
        <v>0</v>
      </c>
      <c r="J1787" s="22"/>
    </row>
    <row r="1788" spans="1:10" ht="51.75">
      <c r="A1788" s="179"/>
      <c r="B1788" s="108"/>
      <c r="C1788" s="160"/>
      <c r="D1788" s="227" t="s">
        <v>520</v>
      </c>
      <c r="E1788" s="30"/>
      <c r="F1788" s="30"/>
      <c r="G1788" s="491" t="s">
        <v>2177</v>
      </c>
      <c r="H1788" s="415">
        <v>10510</v>
      </c>
      <c r="I1788" s="59">
        <v>0</v>
      </c>
      <c r="J1788" s="22"/>
    </row>
    <row r="1789" spans="1:10" ht="51.75">
      <c r="A1789" s="179"/>
      <c r="B1789" s="108"/>
      <c r="C1789" s="160"/>
      <c r="D1789" s="227" t="s">
        <v>520</v>
      </c>
      <c r="E1789" s="30"/>
      <c r="F1789" s="30"/>
      <c r="G1789" s="491" t="s">
        <v>2177</v>
      </c>
      <c r="H1789" s="415">
        <v>27376.16</v>
      </c>
      <c r="I1789" s="59">
        <v>0</v>
      </c>
      <c r="J1789" s="22"/>
    </row>
    <row r="1790" spans="1:10" ht="51.75">
      <c r="A1790" s="179"/>
      <c r="B1790" s="108"/>
      <c r="C1790" s="160"/>
      <c r="D1790" s="227" t="s">
        <v>565</v>
      </c>
      <c r="E1790" s="30"/>
      <c r="F1790" s="30"/>
      <c r="G1790" s="491" t="s">
        <v>2177</v>
      </c>
      <c r="H1790" s="415">
        <v>236934</v>
      </c>
      <c r="I1790" s="59">
        <v>0</v>
      </c>
      <c r="J1790" s="22"/>
    </row>
    <row r="1791" spans="1:10" ht="51.75">
      <c r="A1791" s="179"/>
      <c r="B1791" s="108"/>
      <c r="C1791" s="160"/>
      <c r="D1791" s="227" t="s">
        <v>673</v>
      </c>
      <c r="E1791" s="30"/>
      <c r="F1791" s="30"/>
      <c r="G1791" s="491" t="s">
        <v>2177</v>
      </c>
      <c r="H1791" s="415">
        <v>36116.9</v>
      </c>
      <c r="I1791" s="59">
        <v>0</v>
      </c>
      <c r="J1791" s="22"/>
    </row>
    <row r="1792" spans="1:10" ht="51.75">
      <c r="A1792" s="179"/>
      <c r="B1792" s="108"/>
      <c r="C1792" s="160"/>
      <c r="D1792" s="227" t="s">
        <v>673</v>
      </c>
      <c r="E1792" s="30"/>
      <c r="F1792" s="30"/>
      <c r="G1792" s="491" t="s">
        <v>2177</v>
      </c>
      <c r="H1792" s="415">
        <v>27212.04</v>
      </c>
      <c r="I1792" s="59">
        <v>0</v>
      </c>
      <c r="J1792" s="22"/>
    </row>
    <row r="1793" spans="1:10" ht="51.75">
      <c r="A1793" s="179"/>
      <c r="B1793" s="108"/>
      <c r="C1793" s="160"/>
      <c r="D1793" s="227" t="s">
        <v>2695</v>
      </c>
      <c r="E1793" s="30"/>
      <c r="F1793" s="30"/>
      <c r="G1793" s="491" t="s">
        <v>2177</v>
      </c>
      <c r="H1793" s="415">
        <v>25998.71</v>
      </c>
      <c r="I1793" s="59">
        <v>0</v>
      </c>
      <c r="J1793" s="22"/>
    </row>
    <row r="1794" spans="1:10" ht="51.75">
      <c r="A1794" s="179"/>
      <c r="B1794" s="108"/>
      <c r="C1794" s="160"/>
      <c r="D1794" s="227" t="s">
        <v>565</v>
      </c>
      <c r="E1794" s="30"/>
      <c r="F1794" s="30"/>
      <c r="G1794" s="491" t="s">
        <v>2177</v>
      </c>
      <c r="H1794" s="415">
        <v>18359.71</v>
      </c>
      <c r="I1794" s="59">
        <v>0</v>
      </c>
      <c r="J1794" s="22"/>
    </row>
    <row r="1795" spans="1:10" ht="51.75">
      <c r="A1795" s="179"/>
      <c r="B1795" s="108"/>
      <c r="C1795" s="160"/>
      <c r="D1795" s="227" t="s">
        <v>673</v>
      </c>
      <c r="E1795" s="30"/>
      <c r="F1795" s="30"/>
      <c r="G1795" s="491" t="s">
        <v>2177</v>
      </c>
      <c r="H1795" s="415">
        <v>16698.57</v>
      </c>
      <c r="I1795" s="59">
        <v>0</v>
      </c>
      <c r="J1795" s="22"/>
    </row>
    <row r="1796" spans="1:10" ht="51.75">
      <c r="A1796" s="179"/>
      <c r="B1796" s="108"/>
      <c r="C1796" s="160"/>
      <c r="D1796" s="227" t="s">
        <v>673</v>
      </c>
      <c r="E1796" s="30"/>
      <c r="F1796" s="30"/>
      <c r="G1796" s="491" t="s">
        <v>2177</v>
      </c>
      <c r="H1796" s="415">
        <v>37593.57</v>
      </c>
      <c r="I1796" s="59">
        <v>0</v>
      </c>
      <c r="J1796" s="22"/>
    </row>
    <row r="1797" spans="1:10" ht="51.75">
      <c r="A1797" s="179"/>
      <c r="B1797" s="108"/>
      <c r="C1797" s="160"/>
      <c r="D1797" s="227" t="s">
        <v>975</v>
      </c>
      <c r="E1797" s="30"/>
      <c r="F1797" s="30"/>
      <c r="G1797" s="491" t="s">
        <v>2177</v>
      </c>
      <c r="H1797" s="415">
        <v>98639.53</v>
      </c>
      <c r="I1797" s="59">
        <v>0</v>
      </c>
      <c r="J1797" s="22"/>
    </row>
    <row r="1798" spans="1:10">
      <c r="A1798" s="179"/>
      <c r="B1798" s="279"/>
      <c r="C1798" s="109" t="s">
        <v>6</v>
      </c>
      <c r="D1798" s="484"/>
      <c r="E1798" s="38"/>
      <c r="F1798" s="38"/>
      <c r="G1798" s="78"/>
      <c r="H1798" s="411"/>
      <c r="I1798" s="11"/>
      <c r="J1798" s="22"/>
    </row>
    <row r="1799" spans="1:10" ht="51.75">
      <c r="A1799" s="179"/>
      <c r="B1799" s="279"/>
      <c r="C1799" s="160"/>
      <c r="D1799" s="227" t="s">
        <v>922</v>
      </c>
      <c r="E1799" s="38"/>
      <c r="F1799" s="38">
        <v>2017</v>
      </c>
      <c r="G1799" s="491" t="s">
        <v>2177</v>
      </c>
      <c r="H1799" s="411">
        <v>15282</v>
      </c>
      <c r="I1799" s="11">
        <v>0</v>
      </c>
      <c r="J1799" s="22"/>
    </row>
    <row r="1800" spans="1:10" ht="51.75">
      <c r="A1800" s="179"/>
      <c r="B1800" s="279"/>
      <c r="C1800" s="160"/>
      <c r="D1800" s="227" t="s">
        <v>922</v>
      </c>
      <c r="E1800" s="38"/>
      <c r="F1800" s="38">
        <v>2015</v>
      </c>
      <c r="G1800" s="491" t="s">
        <v>2177</v>
      </c>
      <c r="H1800" s="411">
        <v>21070.75</v>
      </c>
      <c r="I1800" s="11">
        <v>0</v>
      </c>
      <c r="J1800" s="22"/>
    </row>
    <row r="1801" spans="1:10" ht="51.75">
      <c r="A1801" s="179"/>
      <c r="B1801" s="279"/>
      <c r="C1801" s="160"/>
      <c r="D1801" s="109" t="s">
        <v>6</v>
      </c>
      <c r="E1801" s="38"/>
      <c r="F1801" s="38">
        <v>2016</v>
      </c>
      <c r="G1801" s="491" t="s">
        <v>2177</v>
      </c>
      <c r="H1801" s="411">
        <v>60430.84</v>
      </c>
      <c r="I1801" s="11">
        <v>0</v>
      </c>
      <c r="J1801" s="22"/>
    </row>
    <row r="1802" spans="1:10" ht="51.75">
      <c r="A1802" s="179"/>
      <c r="B1802" s="279"/>
      <c r="C1802" s="160"/>
      <c r="D1802" s="109" t="s">
        <v>6</v>
      </c>
      <c r="E1802" s="38"/>
      <c r="F1802" s="38">
        <v>2016</v>
      </c>
      <c r="G1802" s="491" t="s">
        <v>2177</v>
      </c>
      <c r="H1802" s="411">
        <v>17665.73</v>
      </c>
      <c r="I1802" s="11">
        <v>0</v>
      </c>
      <c r="J1802" s="22"/>
    </row>
    <row r="1803" spans="1:10" ht="51.75">
      <c r="A1803" s="179"/>
      <c r="B1803" s="279"/>
      <c r="C1803" s="160"/>
      <c r="D1803" s="109" t="s">
        <v>6</v>
      </c>
      <c r="E1803" s="38"/>
      <c r="F1803" s="38">
        <v>2016</v>
      </c>
      <c r="G1803" s="491" t="s">
        <v>2177</v>
      </c>
      <c r="H1803" s="411">
        <v>173346.41</v>
      </c>
      <c r="I1803" s="11">
        <v>0</v>
      </c>
      <c r="J1803" s="22"/>
    </row>
    <row r="1804" spans="1:10" ht="51.75">
      <c r="A1804" s="179"/>
      <c r="B1804" s="279"/>
      <c r="C1804" s="160"/>
      <c r="D1804" s="109" t="s">
        <v>6</v>
      </c>
      <c r="E1804" s="38"/>
      <c r="F1804" s="38">
        <v>2016</v>
      </c>
      <c r="G1804" s="491" t="s">
        <v>2177</v>
      </c>
      <c r="H1804" s="411">
        <v>92217.13</v>
      </c>
      <c r="I1804" s="11">
        <v>0</v>
      </c>
      <c r="J1804" s="22"/>
    </row>
    <row r="1805" spans="1:10" ht="51.75">
      <c r="A1805" s="179"/>
      <c r="B1805" s="279"/>
      <c r="C1805" s="160"/>
      <c r="D1805" s="109" t="s">
        <v>6</v>
      </c>
      <c r="E1805" s="38"/>
      <c r="F1805" s="38">
        <v>2016</v>
      </c>
      <c r="G1805" s="491" t="s">
        <v>2177</v>
      </c>
      <c r="H1805" s="411">
        <v>369049</v>
      </c>
      <c r="I1805" s="11">
        <v>0</v>
      </c>
      <c r="J1805" s="22"/>
    </row>
    <row r="1806" spans="1:10" ht="51.75">
      <c r="A1806" s="179"/>
      <c r="B1806" s="279"/>
      <c r="C1806" s="160"/>
      <c r="D1806" s="109" t="s">
        <v>6</v>
      </c>
      <c r="E1806" s="38"/>
      <c r="F1806" s="38">
        <v>2016</v>
      </c>
      <c r="G1806" s="491" t="s">
        <v>2177</v>
      </c>
      <c r="H1806" s="411">
        <v>20456.66</v>
      </c>
      <c r="I1806" s="11">
        <v>0</v>
      </c>
      <c r="J1806" s="22"/>
    </row>
    <row r="1807" spans="1:10" ht="51.75">
      <c r="A1807" s="179"/>
      <c r="B1807" s="279"/>
      <c r="C1807" s="160"/>
      <c r="D1807" s="109" t="s">
        <v>6</v>
      </c>
      <c r="E1807" s="38"/>
      <c r="F1807" s="38">
        <v>2016</v>
      </c>
      <c r="G1807" s="491" t="s">
        <v>2177</v>
      </c>
      <c r="H1807" s="411">
        <v>56412.49</v>
      </c>
      <c r="I1807" s="11">
        <v>0</v>
      </c>
      <c r="J1807" s="22"/>
    </row>
    <row r="1808" spans="1:10" ht="51.75">
      <c r="A1808" s="179"/>
      <c r="B1808" s="279"/>
      <c r="C1808" s="160"/>
      <c r="D1808" s="109" t="s">
        <v>6</v>
      </c>
      <c r="E1808" s="38"/>
      <c r="F1808" s="38">
        <v>2016</v>
      </c>
      <c r="G1808" s="491" t="s">
        <v>2177</v>
      </c>
      <c r="H1808" s="411">
        <v>69361.63</v>
      </c>
      <c r="I1808" s="11">
        <v>0</v>
      </c>
      <c r="J1808" s="22"/>
    </row>
    <row r="1809" spans="1:10" ht="51.75">
      <c r="A1809" s="179"/>
      <c r="B1809" s="279"/>
      <c r="C1809" s="160"/>
      <c r="D1809" s="109" t="s">
        <v>6</v>
      </c>
      <c r="E1809" s="38"/>
      <c r="F1809" s="38">
        <v>2016</v>
      </c>
      <c r="G1809" s="491" t="s">
        <v>2177</v>
      </c>
      <c r="H1809" s="411">
        <v>67529.64</v>
      </c>
      <c r="I1809" s="11">
        <v>0</v>
      </c>
      <c r="J1809" s="22"/>
    </row>
    <row r="1810" spans="1:10" ht="51.75">
      <c r="A1810" s="179"/>
      <c r="B1810" s="279"/>
      <c r="C1810" s="160"/>
      <c r="D1810" s="109" t="s">
        <v>6</v>
      </c>
      <c r="E1810" s="38"/>
      <c r="F1810" s="38">
        <v>2016</v>
      </c>
      <c r="G1810" s="491" t="s">
        <v>2177</v>
      </c>
      <c r="H1810" s="411">
        <v>16750.95</v>
      </c>
      <c r="I1810" s="11">
        <v>0</v>
      </c>
      <c r="J1810" s="22"/>
    </row>
    <row r="1811" spans="1:10" ht="51.75">
      <c r="A1811" s="179"/>
      <c r="B1811" s="279"/>
      <c r="C1811" s="160"/>
      <c r="D1811" s="227" t="s">
        <v>1083</v>
      </c>
      <c r="E1811" s="38"/>
      <c r="F1811" s="38"/>
      <c r="G1811" s="491" t="s">
        <v>2177</v>
      </c>
      <c r="H1811" s="411">
        <v>10909.5</v>
      </c>
      <c r="I1811" s="11">
        <v>0</v>
      </c>
      <c r="J1811" s="22"/>
    </row>
    <row r="1812" spans="1:10" ht="51.75">
      <c r="A1812" s="179"/>
      <c r="B1812" s="279"/>
      <c r="C1812" s="160"/>
      <c r="D1812" s="227" t="s">
        <v>1083</v>
      </c>
      <c r="E1812" s="38"/>
      <c r="F1812" s="38">
        <v>2017</v>
      </c>
      <c r="G1812" s="491" t="s">
        <v>2177</v>
      </c>
      <c r="H1812" s="411">
        <v>47230.45</v>
      </c>
      <c r="I1812" s="11">
        <v>0</v>
      </c>
      <c r="J1812" s="22"/>
    </row>
    <row r="1813" spans="1:10" ht="51.75">
      <c r="A1813" s="179"/>
      <c r="B1813" s="279"/>
      <c r="C1813" s="160"/>
      <c r="D1813" s="227" t="s">
        <v>1083</v>
      </c>
      <c r="E1813" s="38"/>
      <c r="F1813" s="38"/>
      <c r="G1813" s="491" t="s">
        <v>2177</v>
      </c>
      <c r="H1813" s="411">
        <v>29136.3</v>
      </c>
      <c r="I1813" s="11">
        <v>0</v>
      </c>
      <c r="J1813" s="22"/>
    </row>
    <row r="1814" spans="1:10" ht="51.75">
      <c r="A1814" s="179"/>
      <c r="B1814" s="279"/>
      <c r="C1814" s="160"/>
      <c r="D1814" s="98" t="s">
        <v>1084</v>
      </c>
      <c r="E1814" s="38"/>
      <c r="F1814" s="38"/>
      <c r="G1814" s="491" t="s">
        <v>2177</v>
      </c>
      <c r="H1814" s="411">
        <v>41684.300000000003</v>
      </c>
      <c r="I1814" s="11">
        <v>0</v>
      </c>
      <c r="J1814" s="22"/>
    </row>
    <row r="1815" spans="1:10">
      <c r="A1815" s="179"/>
      <c r="B1815" s="279"/>
      <c r="C1815" s="109"/>
      <c r="D1815" s="484"/>
      <c r="E1815" s="38"/>
      <c r="F1815" s="38"/>
      <c r="G1815" s="78"/>
      <c r="H1815" s="211">
        <f>SUM(H1783:H1814)</f>
        <v>4013118.6099999994</v>
      </c>
      <c r="I1815" s="12"/>
      <c r="J1815" s="22"/>
    </row>
    <row r="1816" spans="1:10" ht="51.75">
      <c r="A1816" s="179"/>
      <c r="B1816" s="159"/>
      <c r="C1816" s="160"/>
      <c r="D1816" s="227" t="s">
        <v>974</v>
      </c>
      <c r="E1816" s="237">
        <v>1</v>
      </c>
      <c r="F1816" s="237">
        <v>2016</v>
      </c>
      <c r="G1816" s="491" t="s">
        <v>2177</v>
      </c>
      <c r="H1816" s="536">
        <v>14684.56</v>
      </c>
      <c r="I1816" s="120">
        <v>0</v>
      </c>
      <c r="J1816" s="22"/>
    </row>
    <row r="1817" spans="1:10" ht="51.75">
      <c r="A1817" s="179"/>
      <c r="B1817" s="230"/>
      <c r="C1817" s="160"/>
      <c r="D1817" s="229" t="s">
        <v>521</v>
      </c>
      <c r="E1817" s="122">
        <v>1</v>
      </c>
      <c r="F1817" s="122">
        <v>2009</v>
      </c>
      <c r="G1817" s="491" t="s">
        <v>2177</v>
      </c>
      <c r="H1817" s="535">
        <v>27465</v>
      </c>
      <c r="I1817" s="96">
        <v>0</v>
      </c>
      <c r="J1817" s="22"/>
    </row>
    <row r="1818" spans="1:10">
      <c r="A1818" s="179"/>
      <c r="B1818" s="108" t="s">
        <v>3</v>
      </c>
      <c r="C1818" s="160"/>
      <c r="D1818" s="180"/>
      <c r="E1818" s="19"/>
      <c r="F1818" s="19"/>
      <c r="G1818" s="78"/>
      <c r="H1818" s="211">
        <f>SUM(H1816:H1817)</f>
        <v>42149.56</v>
      </c>
      <c r="I1818" s="12">
        <f>SUM(I1816:I1817)</f>
        <v>0</v>
      </c>
      <c r="J1818" s="22"/>
    </row>
    <row r="1819" spans="1:10">
      <c r="A1819" s="179"/>
      <c r="B1819" s="108"/>
      <c r="C1819" s="160"/>
      <c r="D1819" s="180"/>
      <c r="E1819" s="30"/>
      <c r="F1819" s="30"/>
      <c r="G1819" s="211"/>
      <c r="H1819" s="12"/>
      <c r="I1819" s="160"/>
      <c r="J1819" s="22"/>
    </row>
    <row r="1820" spans="1:10">
      <c r="A1820" s="179"/>
      <c r="B1820" s="108"/>
      <c r="C1820" s="145" t="s">
        <v>569</v>
      </c>
      <c r="D1820" s="220"/>
      <c r="E1820" s="165"/>
      <c r="F1820" s="30"/>
      <c r="G1820" s="413"/>
      <c r="H1820" s="78"/>
      <c r="I1820" s="160"/>
      <c r="J1820" s="22"/>
    </row>
    <row r="1821" spans="1:10" ht="51.75">
      <c r="A1821" s="469"/>
      <c r="B1821" s="108"/>
      <c r="C1821" s="145"/>
      <c r="D1821" s="236" t="s">
        <v>2662</v>
      </c>
      <c r="E1821" s="164">
        <v>1</v>
      </c>
      <c r="F1821" s="38">
        <v>2019</v>
      </c>
      <c r="G1821" s="491" t="s">
        <v>2178</v>
      </c>
      <c r="H1821" s="416">
        <v>28999</v>
      </c>
      <c r="I1821" s="65">
        <v>0</v>
      </c>
      <c r="J1821" s="22"/>
    </row>
    <row r="1822" spans="1:10" ht="51.75">
      <c r="A1822" s="469"/>
      <c r="B1822" s="108"/>
      <c r="C1822" s="145"/>
      <c r="D1822" s="236" t="s">
        <v>2661</v>
      </c>
      <c r="E1822" s="164">
        <v>1</v>
      </c>
      <c r="F1822" s="38">
        <v>2019</v>
      </c>
      <c r="G1822" s="491" t="s">
        <v>2178</v>
      </c>
      <c r="H1822" s="416">
        <v>45999</v>
      </c>
      <c r="I1822" s="65">
        <v>0</v>
      </c>
      <c r="J1822" s="22"/>
    </row>
    <row r="1823" spans="1:10" ht="51.75">
      <c r="A1823" s="179"/>
      <c r="B1823" s="241"/>
      <c r="C1823" s="160"/>
      <c r="D1823" s="99" t="s">
        <v>1310</v>
      </c>
      <c r="E1823" s="164">
        <v>1</v>
      </c>
      <c r="F1823" s="164">
        <v>2018</v>
      </c>
      <c r="G1823" s="491" t="s">
        <v>2178</v>
      </c>
      <c r="H1823" s="536">
        <v>19490</v>
      </c>
      <c r="I1823" s="120">
        <v>0</v>
      </c>
      <c r="J1823" s="22"/>
    </row>
    <row r="1824" spans="1:10" ht="51.75">
      <c r="A1824" s="216"/>
      <c r="B1824" s="159"/>
      <c r="C1824" s="160"/>
      <c r="D1824" s="180" t="s">
        <v>221</v>
      </c>
      <c r="E1824" s="164">
        <v>1</v>
      </c>
      <c r="F1824" s="164">
        <v>2016</v>
      </c>
      <c r="G1824" s="491" t="s">
        <v>2178</v>
      </c>
      <c r="H1824" s="536">
        <v>33990</v>
      </c>
      <c r="I1824" s="120">
        <v>0</v>
      </c>
      <c r="J1824" s="22"/>
    </row>
    <row r="1825" spans="1:10" ht="51.75">
      <c r="A1825" s="179"/>
      <c r="B1825" s="56"/>
      <c r="C1825" s="160"/>
      <c r="D1825" s="52" t="s">
        <v>526</v>
      </c>
      <c r="E1825" s="24">
        <v>1</v>
      </c>
      <c r="F1825" s="24">
        <v>2009</v>
      </c>
      <c r="G1825" s="491" t="s">
        <v>2178</v>
      </c>
      <c r="H1825" s="415">
        <v>26914</v>
      </c>
      <c r="I1825" s="59">
        <v>0</v>
      </c>
      <c r="J1825" s="22"/>
    </row>
    <row r="1826" spans="1:10" ht="51.75">
      <c r="A1826" s="179"/>
      <c r="B1826" s="56"/>
      <c r="C1826" s="160"/>
      <c r="D1826" s="52" t="s">
        <v>528</v>
      </c>
      <c r="E1826" s="24">
        <v>1</v>
      </c>
      <c r="F1826" s="24" t="s">
        <v>527</v>
      </c>
      <c r="G1826" s="491" t="s">
        <v>2178</v>
      </c>
      <c r="H1826" s="415">
        <v>13993.2</v>
      </c>
      <c r="I1826" s="59">
        <v>0</v>
      </c>
      <c r="J1826" s="22"/>
    </row>
    <row r="1827" spans="1:10" s="5" customFormat="1" ht="51">
      <c r="A1827" s="155"/>
      <c r="B1827" s="56"/>
      <c r="C1827" s="484"/>
      <c r="D1827" s="52" t="s">
        <v>200</v>
      </c>
      <c r="E1827" s="24">
        <v>1</v>
      </c>
      <c r="F1827" s="24">
        <v>2012</v>
      </c>
      <c r="G1827" s="491" t="s">
        <v>2178</v>
      </c>
      <c r="H1827" s="415">
        <v>21254</v>
      </c>
      <c r="I1827" s="59">
        <v>0</v>
      </c>
      <c r="J1827" s="6"/>
    </row>
    <row r="1828" spans="1:10" s="5" customFormat="1" ht="51">
      <c r="A1828" s="155"/>
      <c r="B1828" s="56"/>
      <c r="C1828" s="484"/>
      <c r="D1828" s="52" t="s">
        <v>567</v>
      </c>
      <c r="E1828" s="24">
        <v>1</v>
      </c>
      <c r="F1828" s="24">
        <v>2011</v>
      </c>
      <c r="G1828" s="491" t="s">
        <v>2178</v>
      </c>
      <c r="H1828" s="415">
        <v>47318</v>
      </c>
      <c r="I1828" s="59">
        <v>0</v>
      </c>
      <c r="J1828" s="6"/>
    </row>
    <row r="1829" spans="1:10" ht="51.75">
      <c r="A1829" s="179"/>
      <c r="B1829" s="56"/>
      <c r="C1829" s="160"/>
      <c r="D1829" s="52" t="s">
        <v>819</v>
      </c>
      <c r="E1829" s="24">
        <v>1</v>
      </c>
      <c r="F1829" s="24">
        <v>2013</v>
      </c>
      <c r="G1829" s="491" t="s">
        <v>2178</v>
      </c>
      <c r="H1829" s="415">
        <v>36890</v>
      </c>
      <c r="I1829" s="59">
        <v>0</v>
      </c>
      <c r="J1829" s="22"/>
    </row>
    <row r="1830" spans="1:10" ht="51.75">
      <c r="A1830" s="179"/>
      <c r="B1830" s="56"/>
      <c r="C1830" s="160"/>
      <c r="D1830" s="52" t="s">
        <v>820</v>
      </c>
      <c r="E1830" s="24">
        <v>1</v>
      </c>
      <c r="F1830" s="24">
        <v>2013</v>
      </c>
      <c r="G1830" s="491" t="s">
        <v>2178</v>
      </c>
      <c r="H1830" s="415">
        <v>21517</v>
      </c>
      <c r="I1830" s="59">
        <v>0</v>
      </c>
      <c r="J1830" s="22"/>
    </row>
    <row r="1831" spans="1:10" ht="51.75">
      <c r="A1831" s="179"/>
      <c r="B1831" s="56"/>
      <c r="C1831" s="160"/>
      <c r="D1831" s="52" t="s">
        <v>972</v>
      </c>
      <c r="E1831" s="24">
        <v>1</v>
      </c>
      <c r="F1831" s="24">
        <v>2016</v>
      </c>
      <c r="G1831" s="491" t="s">
        <v>2178</v>
      </c>
      <c r="H1831" s="415">
        <v>85000</v>
      </c>
      <c r="I1831" s="59">
        <v>68000.08</v>
      </c>
      <c r="J1831" s="22"/>
    </row>
    <row r="1832" spans="1:10" ht="51.75">
      <c r="A1832" s="179"/>
      <c r="B1832" s="159"/>
      <c r="C1832" s="160"/>
      <c r="D1832" s="236" t="s">
        <v>1103</v>
      </c>
      <c r="E1832" s="164">
        <v>1</v>
      </c>
      <c r="F1832" s="164">
        <v>2017</v>
      </c>
      <c r="G1832" s="491" t="s">
        <v>2178</v>
      </c>
      <c r="H1832" s="416">
        <v>14439.04</v>
      </c>
      <c r="I1832" s="65">
        <v>0</v>
      </c>
      <c r="J1832" s="22"/>
    </row>
    <row r="1833" spans="1:10" ht="51.75">
      <c r="A1833" s="179"/>
      <c r="B1833" s="159"/>
      <c r="C1833" s="160"/>
      <c r="D1833" s="236" t="s">
        <v>1104</v>
      </c>
      <c r="E1833" s="164">
        <v>1</v>
      </c>
      <c r="F1833" s="164">
        <v>2017</v>
      </c>
      <c r="G1833" s="491" t="s">
        <v>2178</v>
      </c>
      <c r="H1833" s="416">
        <v>14138</v>
      </c>
      <c r="I1833" s="65">
        <v>0</v>
      </c>
      <c r="J1833" s="22"/>
    </row>
    <row r="1834" spans="1:10">
      <c r="A1834" s="179"/>
      <c r="B1834" s="108" t="s">
        <v>3</v>
      </c>
      <c r="C1834" s="160"/>
      <c r="D1834" s="160"/>
      <c r="E1834" s="165"/>
      <c r="F1834" s="160"/>
      <c r="G1834" s="78"/>
      <c r="H1834" s="211">
        <f>SUM(H1823:H1833)</f>
        <v>334943.24</v>
      </c>
      <c r="I1834" s="12">
        <f>SUM(I1824:I1833)</f>
        <v>68000.08</v>
      </c>
      <c r="J1834" s="22"/>
    </row>
    <row r="1835" spans="1:10">
      <c r="A1835" s="179"/>
      <c r="B1835" s="108"/>
      <c r="C1835" s="160"/>
      <c r="D1835" s="160"/>
      <c r="E1835" s="165"/>
      <c r="F1835" s="160"/>
      <c r="G1835" s="12"/>
      <c r="H1835" s="12"/>
      <c r="I1835" s="160"/>
      <c r="J1835" s="22"/>
    </row>
    <row r="1836" spans="1:10" ht="51.75">
      <c r="A1836" s="179"/>
      <c r="B1836" s="56"/>
      <c r="C1836" s="160"/>
      <c r="D1836" s="52" t="s">
        <v>973</v>
      </c>
      <c r="E1836" s="24">
        <v>1</v>
      </c>
      <c r="F1836" s="24">
        <v>2016</v>
      </c>
      <c r="G1836" s="491" t="s">
        <v>2178</v>
      </c>
      <c r="H1836" s="415">
        <v>18715</v>
      </c>
      <c r="I1836" s="59">
        <v>0</v>
      </c>
      <c r="J1836" s="22"/>
    </row>
    <row r="1837" spans="1:10" ht="62.25" customHeight="1">
      <c r="A1837" s="179"/>
      <c r="B1837" s="108"/>
      <c r="C1837" s="160"/>
      <c r="D1837" s="180" t="s">
        <v>529</v>
      </c>
      <c r="E1837" s="30">
        <v>1</v>
      </c>
      <c r="F1837" s="30">
        <v>2010</v>
      </c>
      <c r="G1837" s="491" t="s">
        <v>2178</v>
      </c>
      <c r="H1837" s="419">
        <v>56000</v>
      </c>
      <c r="I1837" s="19">
        <v>0</v>
      </c>
      <c r="J1837" s="22"/>
    </row>
    <row r="1838" spans="1:10" ht="60" customHeight="1">
      <c r="A1838" s="179"/>
      <c r="B1838" s="108"/>
      <c r="C1838" s="160"/>
      <c r="D1838" s="180" t="s">
        <v>669</v>
      </c>
      <c r="E1838" s="30">
        <v>1</v>
      </c>
      <c r="F1838" s="30">
        <v>2012</v>
      </c>
      <c r="G1838" s="491" t="s">
        <v>2178</v>
      </c>
      <c r="H1838" s="419">
        <v>25000</v>
      </c>
      <c r="I1838" s="19">
        <v>0</v>
      </c>
      <c r="J1838" s="22"/>
    </row>
    <row r="1839" spans="1:10" ht="54" customHeight="1">
      <c r="A1839" s="179"/>
      <c r="B1839" s="108"/>
      <c r="C1839" s="160"/>
      <c r="D1839" s="180" t="s">
        <v>670</v>
      </c>
      <c r="E1839" s="30">
        <v>1</v>
      </c>
      <c r="F1839" s="30">
        <v>2012</v>
      </c>
      <c r="G1839" s="491" t="s">
        <v>2178</v>
      </c>
      <c r="H1839" s="419">
        <v>30000</v>
      </c>
      <c r="I1839" s="19">
        <v>0</v>
      </c>
      <c r="J1839" s="22"/>
    </row>
    <row r="1840" spans="1:10" ht="57" customHeight="1">
      <c r="A1840" s="469"/>
      <c r="B1840" s="108"/>
      <c r="C1840" s="160"/>
      <c r="D1840" s="180" t="s">
        <v>2663</v>
      </c>
      <c r="E1840" s="30">
        <v>1</v>
      </c>
      <c r="F1840" s="30">
        <v>2019</v>
      </c>
      <c r="G1840" s="491" t="s">
        <v>2178</v>
      </c>
      <c r="H1840" s="419">
        <v>22652</v>
      </c>
      <c r="I1840" s="19">
        <v>0</v>
      </c>
      <c r="J1840" s="22"/>
    </row>
    <row r="1841" spans="1:10" ht="54.75" customHeight="1">
      <c r="A1841" s="469"/>
      <c r="B1841" s="108"/>
      <c r="C1841" s="160"/>
      <c r="D1841" s="180" t="s">
        <v>2664</v>
      </c>
      <c r="E1841" s="30">
        <v>1</v>
      </c>
      <c r="F1841" s="30">
        <v>2019</v>
      </c>
      <c r="G1841" s="491" t="s">
        <v>2178</v>
      </c>
      <c r="H1841" s="419">
        <v>35000</v>
      </c>
      <c r="I1841" s="19">
        <v>0</v>
      </c>
      <c r="J1841" s="22"/>
    </row>
    <row r="1842" spans="1:10" ht="53.25" customHeight="1">
      <c r="A1842" s="469"/>
      <c r="B1842" s="108"/>
      <c r="C1842" s="160"/>
      <c r="D1842" s="180" t="s">
        <v>2665</v>
      </c>
      <c r="E1842" s="30">
        <v>1</v>
      </c>
      <c r="F1842" s="30">
        <v>2019</v>
      </c>
      <c r="G1842" s="491" t="s">
        <v>2178</v>
      </c>
      <c r="H1842" s="419">
        <v>15000</v>
      </c>
      <c r="I1842" s="19">
        <v>0</v>
      </c>
      <c r="J1842" s="22"/>
    </row>
    <row r="1843" spans="1:10">
      <c r="A1843" s="179"/>
      <c r="B1843" s="108" t="s">
        <v>3</v>
      </c>
      <c r="C1843" s="160"/>
      <c r="D1843" s="180"/>
      <c r="E1843" s="165"/>
      <c r="F1843" s="19"/>
      <c r="G1843" s="78"/>
      <c r="H1843" s="211">
        <f>SUM(H1836:H1842)</f>
        <v>202367</v>
      </c>
      <c r="I1843" s="12">
        <v>0</v>
      </c>
      <c r="J1843" s="22"/>
    </row>
    <row r="1844" spans="1:10">
      <c r="A1844" s="179"/>
      <c r="B1844" s="159" t="s">
        <v>748</v>
      </c>
      <c r="C1844" s="160"/>
      <c r="D1844" s="180"/>
      <c r="E1844" s="165"/>
      <c r="F1844" s="160"/>
      <c r="G1844" s="78"/>
      <c r="H1844" s="418"/>
      <c r="I1844" s="107"/>
      <c r="J1844" s="22"/>
    </row>
    <row r="1845" spans="1:10">
      <c r="A1845" s="179"/>
      <c r="B1845" s="159"/>
      <c r="C1845" s="160"/>
      <c r="D1845" s="180"/>
      <c r="E1845" s="165"/>
      <c r="F1845" s="160"/>
      <c r="G1845" s="418"/>
      <c r="H1845" s="107"/>
      <c r="I1845" s="160"/>
      <c r="J1845" s="22"/>
    </row>
    <row r="1846" spans="1:10">
      <c r="A1846" s="179"/>
      <c r="B1846" s="136"/>
      <c r="C1846" s="545" t="s">
        <v>2179</v>
      </c>
      <c r="D1846" s="546"/>
      <c r="E1846" s="165"/>
      <c r="F1846" s="160"/>
      <c r="G1846" s="413"/>
      <c r="H1846" s="78"/>
      <c r="I1846" s="160"/>
      <c r="J1846" s="22"/>
    </row>
    <row r="1847" spans="1:10">
      <c r="A1847" s="453"/>
      <c r="B1847" s="136"/>
      <c r="C1847" s="480"/>
      <c r="D1847" s="481"/>
      <c r="E1847" s="165"/>
      <c r="F1847" s="160"/>
      <c r="G1847" s="413"/>
      <c r="H1847" s="413"/>
      <c r="I1847" s="160"/>
      <c r="J1847" s="22"/>
    </row>
    <row r="1848" spans="1:10" ht="39">
      <c r="A1848" s="469"/>
      <c r="B1848" s="136"/>
      <c r="C1848" s="480"/>
      <c r="D1848" s="454" t="s">
        <v>2660</v>
      </c>
      <c r="E1848" s="165"/>
      <c r="F1848" s="160"/>
      <c r="G1848" s="491" t="s">
        <v>2180</v>
      </c>
      <c r="H1848" s="416">
        <v>13000</v>
      </c>
      <c r="I1848" s="65">
        <v>0</v>
      </c>
      <c r="J1848" s="22"/>
    </row>
    <row r="1849" spans="1:10" ht="39">
      <c r="A1849" s="469"/>
      <c r="B1849" s="136"/>
      <c r="C1849" s="480"/>
      <c r="D1849" s="472" t="s">
        <v>2659</v>
      </c>
      <c r="E1849" s="165"/>
      <c r="F1849" s="160"/>
      <c r="G1849" s="491" t="s">
        <v>2180</v>
      </c>
      <c r="H1849" s="416">
        <v>22999</v>
      </c>
      <c r="I1849" s="65">
        <v>0</v>
      </c>
      <c r="J1849" s="22"/>
    </row>
    <row r="1850" spans="1:10" ht="39">
      <c r="A1850" s="469"/>
      <c r="B1850" s="136"/>
      <c r="C1850" s="480"/>
      <c r="D1850" s="472" t="s">
        <v>2658</v>
      </c>
      <c r="E1850" s="165"/>
      <c r="F1850" s="160"/>
      <c r="G1850" s="491" t="s">
        <v>2180</v>
      </c>
      <c r="H1850" s="416">
        <v>214899</v>
      </c>
      <c r="I1850" s="65">
        <v>0</v>
      </c>
      <c r="J1850" s="22"/>
    </row>
    <row r="1851" spans="1:10" ht="51.75">
      <c r="A1851" s="453"/>
      <c r="B1851" s="136"/>
      <c r="C1851" s="451"/>
      <c r="D1851" s="454" t="s">
        <v>2589</v>
      </c>
      <c r="E1851" s="164">
        <v>1</v>
      </c>
      <c r="F1851" s="237">
        <v>2019</v>
      </c>
      <c r="G1851" s="491" t="s">
        <v>2180</v>
      </c>
      <c r="H1851" s="416">
        <v>28000</v>
      </c>
      <c r="I1851" s="65">
        <v>0</v>
      </c>
      <c r="J1851" s="22"/>
    </row>
    <row r="1852" spans="1:10" ht="39">
      <c r="A1852" s="453"/>
      <c r="B1852" s="136"/>
      <c r="C1852" s="451"/>
      <c r="D1852" s="537" t="s">
        <v>2588</v>
      </c>
      <c r="E1852" s="530">
        <v>1</v>
      </c>
      <c r="F1852" s="164">
        <v>2019</v>
      </c>
      <c r="G1852" s="491" t="s">
        <v>2180</v>
      </c>
      <c r="H1852" s="416">
        <v>27850</v>
      </c>
      <c r="I1852" s="65">
        <v>0</v>
      </c>
      <c r="J1852" s="22"/>
    </row>
    <row r="1853" spans="1:10" ht="51.75">
      <c r="A1853" s="453"/>
      <c r="B1853" s="136"/>
      <c r="C1853" s="480"/>
      <c r="D1853" s="454" t="s">
        <v>2586</v>
      </c>
      <c r="E1853" s="164">
        <v>1</v>
      </c>
      <c r="F1853" s="164">
        <v>2019</v>
      </c>
      <c r="G1853" s="491" t="s">
        <v>2180</v>
      </c>
      <c r="H1853" s="416">
        <v>20110</v>
      </c>
      <c r="I1853" s="65">
        <v>0</v>
      </c>
      <c r="J1853" s="22"/>
    </row>
    <row r="1854" spans="1:10" ht="39">
      <c r="A1854" s="282"/>
      <c r="B1854" s="108"/>
      <c r="C1854" s="160"/>
      <c r="D1854" s="180" t="s">
        <v>1299</v>
      </c>
      <c r="E1854" s="164">
        <v>1</v>
      </c>
      <c r="F1854" s="237">
        <v>2018</v>
      </c>
      <c r="G1854" s="491" t="s">
        <v>2180</v>
      </c>
      <c r="H1854" s="416">
        <v>41900</v>
      </c>
      <c r="I1854" s="65">
        <v>0</v>
      </c>
      <c r="J1854" s="22"/>
    </row>
    <row r="1855" spans="1:10" ht="39">
      <c r="A1855" s="282"/>
      <c r="B1855" s="108"/>
      <c r="C1855" s="160"/>
      <c r="D1855" s="180" t="s">
        <v>1300</v>
      </c>
      <c r="E1855" s="164">
        <v>1</v>
      </c>
      <c r="F1855" s="164">
        <v>2018</v>
      </c>
      <c r="G1855" s="491" t="s">
        <v>2180</v>
      </c>
      <c r="H1855" s="416">
        <v>11200</v>
      </c>
      <c r="I1855" s="65">
        <v>0</v>
      </c>
      <c r="J1855" s="22"/>
    </row>
    <row r="1856" spans="1:10" ht="39">
      <c r="A1856" s="282"/>
      <c r="B1856" s="108"/>
      <c r="C1856" s="160"/>
      <c r="D1856" s="180" t="s">
        <v>912</v>
      </c>
      <c r="E1856" s="266">
        <v>1</v>
      </c>
      <c r="F1856" s="164">
        <v>2015</v>
      </c>
      <c r="G1856" s="491" t="s">
        <v>2180</v>
      </c>
      <c r="H1856" s="416">
        <v>17000</v>
      </c>
      <c r="I1856" s="65">
        <v>0</v>
      </c>
      <c r="J1856" s="22"/>
    </row>
    <row r="1857" spans="1:10" ht="39">
      <c r="A1857" s="282"/>
      <c r="B1857" s="108"/>
      <c r="C1857" s="160"/>
      <c r="D1857" s="180" t="s">
        <v>913</v>
      </c>
      <c r="E1857" s="164">
        <v>1</v>
      </c>
      <c r="F1857" s="164">
        <v>2014</v>
      </c>
      <c r="G1857" s="491" t="s">
        <v>2180</v>
      </c>
      <c r="H1857" s="416">
        <v>20000</v>
      </c>
      <c r="I1857" s="65">
        <v>0</v>
      </c>
      <c r="J1857" s="22"/>
    </row>
    <row r="1858" spans="1:10" ht="39">
      <c r="A1858" s="282"/>
      <c r="B1858" s="108"/>
      <c r="C1858" s="160"/>
      <c r="D1858" s="180" t="s">
        <v>530</v>
      </c>
      <c r="E1858" s="30">
        <v>1</v>
      </c>
      <c r="F1858" s="30">
        <v>2009</v>
      </c>
      <c r="G1858" s="491" t="s">
        <v>2180</v>
      </c>
      <c r="H1858" s="419">
        <v>36200</v>
      </c>
      <c r="I1858" s="19">
        <v>0</v>
      </c>
      <c r="J1858" s="22"/>
    </row>
    <row r="1859" spans="1:10" ht="39">
      <c r="A1859" s="179"/>
      <c r="B1859" s="56"/>
      <c r="C1859" s="160"/>
      <c r="D1859" s="52" t="s">
        <v>531</v>
      </c>
      <c r="E1859" s="24">
        <v>1</v>
      </c>
      <c r="F1859" s="24">
        <v>2006</v>
      </c>
      <c r="G1859" s="491" t="s">
        <v>2180</v>
      </c>
      <c r="H1859" s="415">
        <v>208980</v>
      </c>
      <c r="I1859" s="59">
        <v>0</v>
      </c>
      <c r="J1859" s="22"/>
    </row>
    <row r="1860" spans="1:10" s="5" customFormat="1" ht="38.25">
      <c r="A1860" s="155"/>
      <c r="B1860" s="56"/>
      <c r="C1860" s="484"/>
      <c r="D1860" s="52" t="s">
        <v>533</v>
      </c>
      <c r="E1860" s="24">
        <v>1</v>
      </c>
      <c r="F1860" s="24" t="s">
        <v>532</v>
      </c>
      <c r="G1860" s="491" t="s">
        <v>2180</v>
      </c>
      <c r="H1860" s="415">
        <v>10458</v>
      </c>
      <c r="I1860" s="59">
        <v>0</v>
      </c>
      <c r="J1860" s="6"/>
    </row>
    <row r="1861" spans="1:10" s="5" customFormat="1" ht="38.25">
      <c r="A1861" s="155"/>
      <c r="B1861" s="56"/>
      <c r="C1861" s="484"/>
      <c r="D1861" s="52" t="s">
        <v>533</v>
      </c>
      <c r="E1861" s="24">
        <v>1</v>
      </c>
      <c r="F1861" s="24" t="s">
        <v>532</v>
      </c>
      <c r="G1861" s="491" t="s">
        <v>2180</v>
      </c>
      <c r="H1861" s="415">
        <v>10458</v>
      </c>
      <c r="I1861" s="59">
        <v>0</v>
      </c>
      <c r="J1861" s="6"/>
    </row>
    <row r="1862" spans="1:10" s="5" customFormat="1" ht="38.25">
      <c r="A1862" s="155"/>
      <c r="B1862" s="56"/>
      <c r="C1862" s="484"/>
      <c r="D1862" s="52" t="s">
        <v>534</v>
      </c>
      <c r="E1862" s="24">
        <v>1</v>
      </c>
      <c r="F1862" s="24">
        <v>2007</v>
      </c>
      <c r="G1862" s="491" t="s">
        <v>2180</v>
      </c>
      <c r="H1862" s="415">
        <v>30000</v>
      </c>
      <c r="I1862" s="59">
        <v>0</v>
      </c>
      <c r="J1862" s="6"/>
    </row>
    <row r="1863" spans="1:10" s="5" customFormat="1" ht="38.25">
      <c r="A1863" s="155"/>
      <c r="B1863" s="56"/>
      <c r="C1863" s="484"/>
      <c r="D1863" s="52" t="s">
        <v>583</v>
      </c>
      <c r="E1863" s="24">
        <v>1</v>
      </c>
      <c r="F1863" s="24">
        <v>2012</v>
      </c>
      <c r="G1863" s="491" t="s">
        <v>2180</v>
      </c>
      <c r="H1863" s="415">
        <v>10000</v>
      </c>
      <c r="I1863" s="59">
        <v>0</v>
      </c>
      <c r="J1863" s="6"/>
    </row>
    <row r="1864" spans="1:10" s="5" customFormat="1" ht="38.25">
      <c r="A1864" s="155"/>
      <c r="B1864" s="56"/>
      <c r="C1864" s="484"/>
      <c r="D1864" s="52" t="s">
        <v>740</v>
      </c>
      <c r="E1864" s="24">
        <v>1</v>
      </c>
      <c r="F1864" s="24">
        <v>2013</v>
      </c>
      <c r="G1864" s="491" t="s">
        <v>2180</v>
      </c>
      <c r="H1864" s="415">
        <v>20000</v>
      </c>
      <c r="I1864" s="59">
        <v>0</v>
      </c>
      <c r="J1864" s="6"/>
    </row>
    <row r="1865" spans="1:10" s="5" customFormat="1" ht="38.25">
      <c r="A1865" s="155"/>
      <c r="B1865" s="56"/>
      <c r="C1865" s="484"/>
      <c r="D1865" s="52" t="s">
        <v>816</v>
      </c>
      <c r="E1865" s="24">
        <v>1</v>
      </c>
      <c r="F1865" s="24">
        <v>2014</v>
      </c>
      <c r="G1865" s="491" t="s">
        <v>2180</v>
      </c>
      <c r="H1865" s="415">
        <v>27020</v>
      </c>
      <c r="I1865" s="59">
        <v>0</v>
      </c>
      <c r="J1865" s="6"/>
    </row>
    <row r="1866" spans="1:10" s="5" customFormat="1" ht="38.25">
      <c r="A1866" s="235"/>
      <c r="B1866" s="56"/>
      <c r="C1866" s="484"/>
      <c r="D1866" s="52" t="s">
        <v>542</v>
      </c>
      <c r="E1866" s="24">
        <v>1</v>
      </c>
      <c r="F1866" s="24">
        <v>2016</v>
      </c>
      <c r="G1866" s="491" t="s">
        <v>2180</v>
      </c>
      <c r="H1866" s="415">
        <v>24000</v>
      </c>
      <c r="I1866" s="59">
        <v>0</v>
      </c>
      <c r="J1866" s="6"/>
    </row>
    <row r="1867" spans="1:10" s="5" customFormat="1" ht="38.25">
      <c r="A1867" s="235"/>
      <c r="B1867" s="56"/>
      <c r="C1867" s="484"/>
      <c r="D1867" s="52" t="s">
        <v>970</v>
      </c>
      <c r="E1867" s="24">
        <v>1</v>
      </c>
      <c r="F1867" s="24">
        <v>2016</v>
      </c>
      <c r="G1867" s="491" t="s">
        <v>2180</v>
      </c>
      <c r="H1867" s="415">
        <v>61730</v>
      </c>
      <c r="I1867" s="59">
        <v>51956.02</v>
      </c>
      <c r="J1867" s="6"/>
    </row>
    <row r="1868" spans="1:10" s="5" customFormat="1" ht="38.25">
      <c r="A1868" s="235"/>
      <c r="B1868" s="56"/>
      <c r="C1868" s="484"/>
      <c r="D1868" s="52" t="s">
        <v>661</v>
      </c>
      <c r="E1868" s="24">
        <v>1</v>
      </c>
      <c r="F1868" s="24">
        <v>2016</v>
      </c>
      <c r="G1868" s="491" t="s">
        <v>2180</v>
      </c>
      <c r="H1868" s="415">
        <v>15500</v>
      </c>
      <c r="I1868" s="59">
        <v>0</v>
      </c>
      <c r="J1868" s="6"/>
    </row>
    <row r="1869" spans="1:10" s="5" customFormat="1" ht="38.25">
      <c r="A1869" s="235"/>
      <c r="B1869" s="56"/>
      <c r="C1869" s="484"/>
      <c r="D1869" s="52" t="s">
        <v>1108</v>
      </c>
      <c r="E1869" s="24">
        <v>1</v>
      </c>
      <c r="F1869" s="24">
        <v>2017</v>
      </c>
      <c r="G1869" s="491" t="s">
        <v>2180</v>
      </c>
      <c r="H1869" s="415">
        <v>40500</v>
      </c>
      <c r="I1869" s="59">
        <v>36112.5</v>
      </c>
      <c r="J1869" s="6"/>
    </row>
    <row r="1870" spans="1:10" s="5" customFormat="1" ht="38.25">
      <c r="A1870" s="235"/>
      <c r="B1870" s="56"/>
      <c r="C1870" s="484"/>
      <c r="D1870" s="52" t="s">
        <v>1109</v>
      </c>
      <c r="E1870" s="24">
        <v>1</v>
      </c>
      <c r="F1870" s="24">
        <v>2017</v>
      </c>
      <c r="G1870" s="491" t="s">
        <v>2180</v>
      </c>
      <c r="H1870" s="415">
        <v>41500</v>
      </c>
      <c r="I1870" s="59">
        <v>37004.080000000002</v>
      </c>
      <c r="J1870" s="6"/>
    </row>
    <row r="1871" spans="1:10" s="5" customFormat="1" ht="38.25">
      <c r="A1871" s="235"/>
      <c r="B1871" s="56"/>
      <c r="C1871" s="484"/>
      <c r="D1871" s="52" t="s">
        <v>2587</v>
      </c>
      <c r="E1871" s="24">
        <v>1</v>
      </c>
      <c r="F1871" s="24">
        <v>2019</v>
      </c>
      <c r="G1871" s="491" t="s">
        <v>2180</v>
      </c>
      <c r="H1871" s="415">
        <v>62990</v>
      </c>
      <c r="I1871" s="59">
        <v>0</v>
      </c>
      <c r="J1871" s="6"/>
    </row>
    <row r="1872" spans="1:10" s="5" customFormat="1" ht="38.25">
      <c r="A1872" s="235"/>
      <c r="B1872" s="159"/>
      <c r="C1872" s="484"/>
      <c r="D1872" s="484" t="s">
        <v>914</v>
      </c>
      <c r="E1872" s="164">
        <v>1</v>
      </c>
      <c r="F1872" s="164">
        <v>2015</v>
      </c>
      <c r="G1872" s="491" t="s">
        <v>2180</v>
      </c>
      <c r="H1872" s="536">
        <v>20000</v>
      </c>
      <c r="I1872" s="65">
        <v>0</v>
      </c>
      <c r="J1872" s="6"/>
    </row>
    <row r="1873" spans="1:10" s="5" customFormat="1" ht="38.25">
      <c r="A1873" s="235"/>
      <c r="B1873" s="108"/>
      <c r="C1873" s="484"/>
      <c r="D1873" s="180" t="s">
        <v>82</v>
      </c>
      <c r="E1873" s="38">
        <v>1</v>
      </c>
      <c r="F1873" s="38">
        <v>2010</v>
      </c>
      <c r="G1873" s="491" t="s">
        <v>2180</v>
      </c>
      <c r="H1873" s="520">
        <v>10000</v>
      </c>
      <c r="I1873" s="11">
        <v>0</v>
      </c>
      <c r="J1873" s="6"/>
    </row>
    <row r="1874" spans="1:10" s="5" customFormat="1" ht="38.25">
      <c r="A1874" s="235"/>
      <c r="B1874" s="56"/>
      <c r="C1874" s="484"/>
      <c r="D1874" s="52" t="s">
        <v>11</v>
      </c>
      <c r="E1874" s="24">
        <v>1</v>
      </c>
      <c r="F1874" s="24" t="s">
        <v>537</v>
      </c>
      <c r="G1874" s="491" t="s">
        <v>2180</v>
      </c>
      <c r="H1874" s="511">
        <v>11012.4</v>
      </c>
      <c r="I1874" s="59">
        <v>0</v>
      </c>
      <c r="J1874" s="6"/>
    </row>
    <row r="1875" spans="1:10" s="5" customFormat="1" ht="38.25">
      <c r="A1875" s="235"/>
      <c r="B1875" s="56"/>
      <c r="C1875" s="484"/>
      <c r="D1875" s="52" t="s">
        <v>1</v>
      </c>
      <c r="E1875" s="24">
        <v>1</v>
      </c>
      <c r="F1875" s="24">
        <v>2009</v>
      </c>
      <c r="G1875" s="491" t="s">
        <v>2180</v>
      </c>
      <c r="H1875" s="511">
        <v>19021</v>
      </c>
      <c r="I1875" s="59">
        <v>0</v>
      </c>
      <c r="J1875" s="6"/>
    </row>
    <row r="1876" spans="1:10" s="5" customFormat="1" ht="38.25">
      <c r="A1876" s="235"/>
      <c r="B1876" s="56"/>
      <c r="C1876" s="484"/>
      <c r="D1876" s="52" t="s">
        <v>538</v>
      </c>
      <c r="E1876" s="24">
        <v>1</v>
      </c>
      <c r="F1876" s="24">
        <v>2008</v>
      </c>
      <c r="G1876" s="491" t="s">
        <v>2180</v>
      </c>
      <c r="H1876" s="511">
        <v>11000</v>
      </c>
      <c r="I1876" s="59">
        <v>0</v>
      </c>
      <c r="J1876" s="6"/>
    </row>
    <row r="1877" spans="1:10" s="5" customFormat="1" ht="38.25">
      <c r="A1877" s="235"/>
      <c r="B1877" s="56"/>
      <c r="C1877" s="484"/>
      <c r="D1877" s="52" t="s">
        <v>539</v>
      </c>
      <c r="E1877" s="24">
        <v>1</v>
      </c>
      <c r="F1877" s="24">
        <v>2007</v>
      </c>
      <c r="G1877" s="491" t="s">
        <v>2180</v>
      </c>
      <c r="H1877" s="511">
        <v>16807</v>
      </c>
      <c r="I1877" s="59">
        <v>0</v>
      </c>
      <c r="J1877" s="6"/>
    </row>
    <row r="1878" spans="1:10" s="5" customFormat="1" ht="38.25">
      <c r="A1878" s="235"/>
      <c r="B1878" s="56"/>
      <c r="C1878" s="484"/>
      <c r="D1878" s="52" t="s">
        <v>534</v>
      </c>
      <c r="E1878" s="24">
        <v>1</v>
      </c>
      <c r="F1878" s="24">
        <v>2012</v>
      </c>
      <c r="G1878" s="491" t="s">
        <v>2180</v>
      </c>
      <c r="H1878" s="511">
        <v>24990</v>
      </c>
      <c r="I1878" s="59">
        <v>0</v>
      </c>
      <c r="J1878" s="6"/>
    </row>
    <row r="1879" spans="1:10" s="5" customFormat="1" ht="38.25">
      <c r="A1879" s="235"/>
      <c r="B1879" s="56"/>
      <c r="C1879" s="484"/>
      <c r="D1879" s="52" t="s">
        <v>571</v>
      </c>
      <c r="E1879" s="24">
        <v>1</v>
      </c>
      <c r="F1879" s="24">
        <v>2011</v>
      </c>
      <c r="G1879" s="491" t="s">
        <v>2180</v>
      </c>
      <c r="H1879" s="511">
        <v>26250</v>
      </c>
      <c r="I1879" s="59">
        <v>0</v>
      </c>
      <c r="J1879" s="6"/>
    </row>
    <row r="1880" spans="1:10" s="5" customFormat="1" ht="38.25">
      <c r="A1880" s="235"/>
      <c r="B1880" s="56"/>
      <c r="C1880" s="484"/>
      <c r="D1880" s="52" t="s">
        <v>818</v>
      </c>
      <c r="E1880" s="24">
        <v>1</v>
      </c>
      <c r="F1880" s="237">
        <v>2013</v>
      </c>
      <c r="G1880" s="491" t="s">
        <v>2180</v>
      </c>
      <c r="H1880" s="511">
        <v>21000</v>
      </c>
      <c r="I1880" s="59">
        <v>0</v>
      </c>
      <c r="J1880" s="6"/>
    </row>
    <row r="1881" spans="1:10" s="5" customFormat="1" ht="38.25">
      <c r="A1881" s="235"/>
      <c r="B1881" s="56"/>
      <c r="C1881" s="484"/>
      <c r="D1881" s="52" t="s">
        <v>817</v>
      </c>
      <c r="E1881" s="24">
        <v>1</v>
      </c>
      <c r="F1881" s="164">
        <v>2013</v>
      </c>
      <c r="G1881" s="491" t="s">
        <v>2180</v>
      </c>
      <c r="H1881" s="511">
        <v>10400.4</v>
      </c>
      <c r="I1881" s="59">
        <v>0</v>
      </c>
      <c r="J1881" s="6"/>
    </row>
    <row r="1882" spans="1:10" s="5" customFormat="1" ht="38.25">
      <c r="A1882" s="235"/>
      <c r="B1882" s="56"/>
      <c r="C1882" s="484"/>
      <c r="D1882" s="52" t="s">
        <v>817</v>
      </c>
      <c r="E1882" s="24">
        <v>1</v>
      </c>
      <c r="F1882" s="164">
        <v>2013</v>
      </c>
      <c r="G1882" s="491" t="s">
        <v>2180</v>
      </c>
      <c r="H1882" s="511">
        <v>10400.4</v>
      </c>
      <c r="I1882" s="59">
        <v>0</v>
      </c>
      <c r="J1882" s="6"/>
    </row>
    <row r="1883" spans="1:10" s="5" customFormat="1" ht="38.25">
      <c r="A1883" s="235"/>
      <c r="B1883" s="56"/>
      <c r="C1883" s="484"/>
      <c r="D1883" s="52" t="s">
        <v>2590</v>
      </c>
      <c r="E1883" s="24">
        <v>1</v>
      </c>
      <c r="F1883" s="164">
        <v>2019</v>
      </c>
      <c r="G1883" s="491" t="s">
        <v>2180</v>
      </c>
      <c r="H1883" s="511">
        <v>20000</v>
      </c>
      <c r="I1883" s="59">
        <v>0</v>
      </c>
      <c r="J1883" s="6"/>
    </row>
    <row r="1884" spans="1:10" s="5" customFormat="1" ht="12.75">
      <c r="A1884" s="188"/>
      <c r="B1884" s="108" t="s">
        <v>3</v>
      </c>
      <c r="C1884" s="484"/>
      <c r="D1884" s="484"/>
      <c r="E1884" s="484"/>
      <c r="F1884" s="484"/>
      <c r="G1884" s="484"/>
      <c r="H1884" s="211">
        <f>SUM(H1854:H1882)</f>
        <v>870317.20000000007</v>
      </c>
      <c r="I1884" s="12">
        <f>SUM(I1856:I1870)</f>
        <v>125072.59999999999</v>
      </c>
      <c r="J1884" s="6"/>
    </row>
    <row r="1885" spans="1:10" s="5" customFormat="1" ht="12.75">
      <c r="A1885" s="155"/>
      <c r="B1885" s="202"/>
      <c r="C1885" s="180" t="s">
        <v>535</v>
      </c>
      <c r="D1885" s="484"/>
      <c r="E1885" s="484"/>
      <c r="F1885" s="484"/>
      <c r="G1885" s="212"/>
      <c r="H1885" s="484"/>
      <c r="I1885" s="484"/>
      <c r="J1885" s="6"/>
    </row>
    <row r="1886" spans="1:10" ht="39">
      <c r="A1886" s="179"/>
      <c r="B1886" s="56"/>
      <c r="C1886" s="160"/>
      <c r="D1886" s="52" t="s">
        <v>971</v>
      </c>
      <c r="E1886" s="24"/>
      <c r="F1886" s="237">
        <v>2016</v>
      </c>
      <c r="G1886" s="491" t="s">
        <v>2180</v>
      </c>
      <c r="H1886" s="511">
        <v>18000</v>
      </c>
      <c r="I1886" s="59">
        <v>0</v>
      </c>
      <c r="J1886" s="22"/>
    </row>
    <row r="1887" spans="1:10" ht="39">
      <c r="A1887" s="179"/>
      <c r="B1887" s="56"/>
      <c r="C1887" s="160"/>
      <c r="D1887" s="52" t="s">
        <v>1110</v>
      </c>
      <c r="E1887" s="24"/>
      <c r="F1887" s="237">
        <v>2017</v>
      </c>
      <c r="G1887" s="491" t="s">
        <v>2180</v>
      </c>
      <c r="H1887" s="511">
        <v>13130</v>
      </c>
      <c r="I1887" s="59">
        <v>0</v>
      </c>
      <c r="J1887" s="22"/>
    </row>
    <row r="1888" spans="1:10" ht="39">
      <c r="A1888" s="453"/>
      <c r="B1888" s="56"/>
      <c r="C1888" s="160"/>
      <c r="D1888" s="52" t="s">
        <v>2591</v>
      </c>
      <c r="E1888" s="24"/>
      <c r="F1888" s="237">
        <v>2019</v>
      </c>
      <c r="G1888" s="491" t="s">
        <v>2180</v>
      </c>
      <c r="H1888" s="511">
        <v>55000</v>
      </c>
      <c r="I1888" s="59">
        <v>0</v>
      </c>
      <c r="J1888" s="22"/>
    </row>
    <row r="1889" spans="1:10" ht="39">
      <c r="A1889" s="453"/>
      <c r="B1889" s="56"/>
      <c r="C1889" s="160"/>
      <c r="D1889" s="52" t="s">
        <v>2592</v>
      </c>
      <c r="E1889" s="24"/>
      <c r="F1889" s="237">
        <v>2019</v>
      </c>
      <c r="G1889" s="491" t="s">
        <v>2180</v>
      </c>
      <c r="H1889" s="511">
        <v>13500</v>
      </c>
      <c r="I1889" s="59">
        <v>0</v>
      </c>
      <c r="J1889" s="22"/>
    </row>
    <row r="1890" spans="1:10">
      <c r="A1890" s="179"/>
      <c r="B1890" s="108" t="s">
        <v>3</v>
      </c>
      <c r="C1890" s="160"/>
      <c r="D1890" s="160"/>
      <c r="E1890" s="30"/>
      <c r="F1890" s="30"/>
      <c r="G1890" s="78"/>
      <c r="H1890" s="425">
        <f>SUM(H1886:H1889)</f>
        <v>99630</v>
      </c>
      <c r="I1890" s="12">
        <f>SUM(I1886:I1889)</f>
        <v>0</v>
      </c>
      <c r="J1890" s="22"/>
    </row>
    <row r="1891" spans="1:10">
      <c r="A1891" s="179"/>
      <c r="B1891" s="108" t="s">
        <v>748</v>
      </c>
      <c r="C1891" s="160"/>
      <c r="D1891" s="160"/>
      <c r="E1891" s="30"/>
      <c r="F1891" s="30"/>
      <c r="G1891" s="78"/>
      <c r="H1891" s="425">
        <f>H1890+H1884</f>
        <v>969947.20000000007</v>
      </c>
      <c r="I1891" s="12">
        <f>I1890+I1884</f>
        <v>125072.59999999999</v>
      </c>
      <c r="J1891" s="22"/>
    </row>
    <row r="1892" spans="1:10">
      <c r="A1892" s="282"/>
      <c r="B1892" s="108"/>
      <c r="C1892" s="145"/>
      <c r="D1892" s="160"/>
      <c r="E1892" s="165"/>
      <c r="F1892" s="160"/>
      <c r="G1892" s="413"/>
      <c r="H1892" s="78"/>
      <c r="I1892" s="160"/>
      <c r="J1892" s="22"/>
    </row>
    <row r="1893" spans="1:10">
      <c r="A1893" s="282"/>
      <c r="B1893" s="136"/>
      <c r="C1893" s="547" t="s">
        <v>1391</v>
      </c>
      <c r="D1893" s="556"/>
      <c r="E1893" s="556"/>
      <c r="F1893" s="556"/>
      <c r="G1893" s="549"/>
      <c r="H1893" s="78"/>
      <c r="I1893" s="160"/>
      <c r="J1893" s="22"/>
    </row>
    <row r="1894" spans="1:10" ht="90">
      <c r="A1894" s="282"/>
      <c r="B1894" s="136"/>
      <c r="C1894" s="482"/>
      <c r="D1894" s="475" t="s">
        <v>2697</v>
      </c>
      <c r="E1894" s="472"/>
      <c r="F1894" s="237">
        <v>2019</v>
      </c>
      <c r="G1894" s="491" t="s">
        <v>2181</v>
      </c>
      <c r="H1894" s="151">
        <v>112999</v>
      </c>
      <c r="I1894" s="151">
        <v>0</v>
      </c>
      <c r="J1894" s="22"/>
    </row>
    <row r="1895" spans="1:10" ht="90">
      <c r="A1895" s="179"/>
      <c r="B1895" s="110"/>
      <c r="C1895" s="160"/>
      <c r="D1895" s="229" t="s">
        <v>557</v>
      </c>
      <c r="E1895" s="30">
        <v>1</v>
      </c>
      <c r="F1895" s="122">
        <v>2011</v>
      </c>
      <c r="G1895" s="491" t="s">
        <v>2181</v>
      </c>
      <c r="H1895" s="502">
        <v>12053.44</v>
      </c>
      <c r="I1895" s="76">
        <v>0</v>
      </c>
      <c r="J1895" s="22"/>
    </row>
    <row r="1896" spans="1:10" ht="90">
      <c r="A1896" s="179"/>
      <c r="B1896" s="108"/>
      <c r="C1896" s="160"/>
      <c r="D1896" s="229" t="s">
        <v>695</v>
      </c>
      <c r="E1896" s="30">
        <v>3</v>
      </c>
      <c r="F1896" s="30">
        <v>2012</v>
      </c>
      <c r="G1896" s="491" t="s">
        <v>2181</v>
      </c>
      <c r="H1896" s="502">
        <v>34227</v>
      </c>
      <c r="I1896" s="76">
        <v>0</v>
      </c>
      <c r="J1896" s="22"/>
    </row>
    <row r="1897" spans="1:10" ht="90">
      <c r="A1897" s="179"/>
      <c r="B1897" s="108"/>
      <c r="C1897" s="160"/>
      <c r="D1897" s="229" t="s">
        <v>568</v>
      </c>
      <c r="E1897" s="30">
        <v>1</v>
      </c>
      <c r="F1897" s="30">
        <v>2012</v>
      </c>
      <c r="G1897" s="491" t="s">
        <v>2181</v>
      </c>
      <c r="H1897" s="502">
        <v>16990</v>
      </c>
      <c r="I1897" s="76">
        <v>0</v>
      </c>
      <c r="J1897" s="22"/>
    </row>
    <row r="1898" spans="1:10" ht="90">
      <c r="A1898" s="179"/>
      <c r="B1898" s="108"/>
      <c r="C1898" s="160"/>
      <c r="D1898" s="229" t="s">
        <v>696</v>
      </c>
      <c r="E1898" s="30">
        <v>1</v>
      </c>
      <c r="F1898" s="30">
        <v>2012</v>
      </c>
      <c r="G1898" s="491" t="s">
        <v>2181</v>
      </c>
      <c r="H1898" s="502">
        <v>29857</v>
      </c>
      <c r="I1898" s="76">
        <v>0</v>
      </c>
      <c r="J1898" s="22"/>
    </row>
    <row r="1899" spans="1:10" ht="90">
      <c r="A1899" s="179"/>
      <c r="B1899" s="264"/>
      <c r="C1899" s="160"/>
      <c r="D1899" s="227" t="s">
        <v>543</v>
      </c>
      <c r="E1899" s="30">
        <v>1</v>
      </c>
      <c r="F1899" s="123">
        <v>2013</v>
      </c>
      <c r="G1899" s="491" t="s">
        <v>2181</v>
      </c>
      <c r="H1899" s="421">
        <v>44000</v>
      </c>
      <c r="I1899" s="72">
        <v>0</v>
      </c>
      <c r="J1899" s="22"/>
    </row>
    <row r="1900" spans="1:10" ht="90">
      <c r="A1900" s="179"/>
      <c r="B1900" s="262"/>
      <c r="C1900" s="160"/>
      <c r="D1900" s="180" t="s">
        <v>742</v>
      </c>
      <c r="E1900" s="30">
        <v>1</v>
      </c>
      <c r="F1900" s="30">
        <v>2013</v>
      </c>
      <c r="G1900" s="491" t="s">
        <v>2181</v>
      </c>
      <c r="H1900" s="421">
        <v>182000</v>
      </c>
      <c r="I1900" s="72">
        <v>0</v>
      </c>
      <c r="J1900" s="22"/>
    </row>
    <row r="1901" spans="1:10" ht="90">
      <c r="A1901" s="179"/>
      <c r="B1901" s="108"/>
      <c r="C1901" s="160"/>
      <c r="D1901" s="229" t="s">
        <v>867</v>
      </c>
      <c r="E1901" s="30">
        <v>1</v>
      </c>
      <c r="F1901" s="30">
        <v>2014</v>
      </c>
      <c r="G1901" s="491" t="s">
        <v>2181</v>
      </c>
      <c r="H1901" s="502">
        <v>28050</v>
      </c>
      <c r="I1901" s="76">
        <v>0</v>
      </c>
      <c r="J1901" s="22"/>
    </row>
    <row r="1902" spans="1:10" ht="90">
      <c r="A1902" s="179"/>
      <c r="B1902" s="108"/>
      <c r="C1902" s="160"/>
      <c r="D1902" s="229" t="s">
        <v>37</v>
      </c>
      <c r="E1902" s="30">
        <v>1</v>
      </c>
      <c r="F1902" s="30">
        <v>2014</v>
      </c>
      <c r="G1902" s="491" t="s">
        <v>2181</v>
      </c>
      <c r="H1902" s="502">
        <v>27500</v>
      </c>
      <c r="I1902" s="76">
        <v>0</v>
      </c>
      <c r="J1902" s="22"/>
    </row>
    <row r="1903" spans="1:10" ht="90">
      <c r="A1903" s="179"/>
      <c r="B1903" s="108"/>
      <c r="C1903" s="160"/>
      <c r="D1903" s="229" t="s">
        <v>1045</v>
      </c>
      <c r="E1903" s="30">
        <v>1</v>
      </c>
      <c r="F1903" s="30">
        <v>2015</v>
      </c>
      <c r="G1903" s="491" t="s">
        <v>2181</v>
      </c>
      <c r="H1903" s="502">
        <v>16949.8</v>
      </c>
      <c r="I1903" s="76">
        <v>0</v>
      </c>
      <c r="J1903" s="22"/>
    </row>
    <row r="1904" spans="1:10" ht="90">
      <c r="A1904" s="179"/>
      <c r="B1904" s="108"/>
      <c r="C1904" s="160"/>
      <c r="D1904" s="229" t="s">
        <v>1044</v>
      </c>
      <c r="E1904" s="30">
        <v>1</v>
      </c>
      <c r="F1904" s="30">
        <v>2016</v>
      </c>
      <c r="G1904" s="491" t="s">
        <v>2181</v>
      </c>
      <c r="H1904" s="502">
        <v>27590</v>
      </c>
      <c r="I1904" s="76">
        <v>0</v>
      </c>
      <c r="J1904" s="22"/>
    </row>
    <row r="1905" spans="1:10" ht="90">
      <c r="A1905" s="179"/>
      <c r="B1905" s="108"/>
      <c r="C1905" s="160"/>
      <c r="D1905" s="229" t="s">
        <v>1043</v>
      </c>
      <c r="E1905" s="30">
        <v>1</v>
      </c>
      <c r="F1905" s="30">
        <v>2016</v>
      </c>
      <c r="G1905" s="491" t="s">
        <v>2181</v>
      </c>
      <c r="H1905" s="502">
        <v>10615</v>
      </c>
      <c r="I1905" s="76">
        <v>0</v>
      </c>
      <c r="J1905" s="22"/>
    </row>
    <row r="1906" spans="1:10" ht="90">
      <c r="A1906" s="179"/>
      <c r="B1906" s="108"/>
      <c r="C1906" s="160"/>
      <c r="D1906" s="229" t="s">
        <v>1035</v>
      </c>
      <c r="E1906" s="30">
        <v>1</v>
      </c>
      <c r="F1906" s="30">
        <v>2016</v>
      </c>
      <c r="G1906" s="491" t="s">
        <v>2181</v>
      </c>
      <c r="H1906" s="502">
        <v>33163</v>
      </c>
      <c r="I1906" s="76">
        <v>0</v>
      </c>
      <c r="J1906" s="22"/>
    </row>
    <row r="1907" spans="1:10" ht="90">
      <c r="A1907" s="179"/>
      <c r="B1907" s="108"/>
      <c r="C1907" s="160"/>
      <c r="D1907" s="229" t="s">
        <v>1094</v>
      </c>
      <c r="E1907" s="30">
        <v>1</v>
      </c>
      <c r="F1907" s="30">
        <v>2017</v>
      </c>
      <c r="G1907" s="491" t="s">
        <v>2181</v>
      </c>
      <c r="H1907" s="502">
        <v>27950</v>
      </c>
      <c r="I1907" s="76">
        <v>0</v>
      </c>
      <c r="J1907" s="22"/>
    </row>
    <row r="1908" spans="1:10" ht="90">
      <c r="A1908" s="179"/>
      <c r="B1908" s="108"/>
      <c r="C1908" s="160"/>
      <c r="D1908" s="229" t="s">
        <v>1095</v>
      </c>
      <c r="E1908" s="30">
        <v>1</v>
      </c>
      <c r="F1908" s="30">
        <v>2017</v>
      </c>
      <c r="G1908" s="491" t="s">
        <v>2181</v>
      </c>
      <c r="H1908" s="502">
        <v>10085</v>
      </c>
      <c r="I1908" s="76">
        <v>0</v>
      </c>
      <c r="J1908" s="22"/>
    </row>
    <row r="1909" spans="1:10" ht="90">
      <c r="A1909" s="179"/>
      <c r="B1909" s="108"/>
      <c r="C1909" s="160"/>
      <c r="D1909" s="229" t="s">
        <v>1096</v>
      </c>
      <c r="E1909" s="30">
        <v>1</v>
      </c>
      <c r="F1909" s="30">
        <v>2017</v>
      </c>
      <c r="G1909" s="491" t="s">
        <v>2181</v>
      </c>
      <c r="H1909" s="502">
        <v>10021</v>
      </c>
      <c r="I1909" s="76">
        <v>0</v>
      </c>
      <c r="J1909" s="22"/>
    </row>
    <row r="1910" spans="1:10" ht="90">
      <c r="A1910" s="179"/>
      <c r="B1910" s="108"/>
      <c r="C1910" s="160"/>
      <c r="D1910" s="229" t="s">
        <v>1097</v>
      </c>
      <c r="E1910" s="30">
        <v>1</v>
      </c>
      <c r="F1910" s="30">
        <v>2017</v>
      </c>
      <c r="G1910" s="491" t="s">
        <v>2181</v>
      </c>
      <c r="H1910" s="502">
        <v>14360</v>
      </c>
      <c r="I1910" s="76">
        <v>0</v>
      </c>
      <c r="J1910" s="22"/>
    </row>
    <row r="1911" spans="1:10" ht="90">
      <c r="A1911" s="179"/>
      <c r="B1911" s="108"/>
      <c r="C1911" s="160"/>
      <c r="D1911" s="229" t="s">
        <v>1098</v>
      </c>
      <c r="E1911" s="30">
        <v>1</v>
      </c>
      <c r="F1911" s="30">
        <v>2017</v>
      </c>
      <c r="G1911" s="491" t="s">
        <v>2181</v>
      </c>
      <c r="H1911" s="502">
        <v>36990</v>
      </c>
      <c r="I1911" s="76">
        <v>0</v>
      </c>
      <c r="J1911" s="22"/>
    </row>
    <row r="1912" spans="1:10" ht="90">
      <c r="A1912" s="179"/>
      <c r="B1912" s="108"/>
      <c r="C1912" s="160"/>
      <c r="D1912" s="229" t="s">
        <v>1099</v>
      </c>
      <c r="E1912" s="30">
        <v>1</v>
      </c>
      <c r="F1912" s="30">
        <v>2017</v>
      </c>
      <c r="G1912" s="491" t="s">
        <v>2181</v>
      </c>
      <c r="H1912" s="502">
        <v>11500</v>
      </c>
      <c r="I1912" s="76">
        <v>0</v>
      </c>
      <c r="J1912" s="22"/>
    </row>
    <row r="1913" spans="1:10" ht="93" customHeight="1">
      <c r="A1913" s="179"/>
      <c r="B1913" s="108"/>
      <c r="C1913" s="160"/>
      <c r="D1913" s="229" t="s">
        <v>421</v>
      </c>
      <c r="E1913" s="30">
        <v>1</v>
      </c>
      <c r="F1913" s="30">
        <v>2017</v>
      </c>
      <c r="G1913" s="491" t="s">
        <v>2181</v>
      </c>
      <c r="H1913" s="422">
        <v>34220</v>
      </c>
      <c r="I1913" s="76">
        <v>0</v>
      </c>
      <c r="J1913" s="22"/>
    </row>
    <row r="1914" spans="1:10" ht="97.5" customHeight="1">
      <c r="A1914" s="179"/>
      <c r="B1914" s="108"/>
      <c r="C1914" s="160"/>
      <c r="D1914" s="229" t="s">
        <v>1353</v>
      </c>
      <c r="E1914" s="30">
        <v>1</v>
      </c>
      <c r="F1914" s="30">
        <v>2018</v>
      </c>
      <c r="G1914" s="491" t="s">
        <v>2181</v>
      </c>
      <c r="H1914" s="422">
        <v>23765</v>
      </c>
      <c r="I1914" s="76">
        <v>0</v>
      </c>
      <c r="J1914" s="22"/>
    </row>
    <row r="1915" spans="1:10" ht="94.5" customHeight="1">
      <c r="A1915" s="179"/>
      <c r="B1915" s="108"/>
      <c r="C1915" s="160"/>
      <c r="D1915" s="229" t="s">
        <v>1353</v>
      </c>
      <c r="E1915" s="30">
        <v>1</v>
      </c>
      <c r="F1915" s="30">
        <v>2018</v>
      </c>
      <c r="G1915" s="491" t="s">
        <v>2181</v>
      </c>
      <c r="H1915" s="502">
        <v>23765</v>
      </c>
      <c r="I1915" s="76">
        <v>0</v>
      </c>
      <c r="J1915" s="22"/>
    </row>
    <row r="1916" spans="1:10" ht="97.5" customHeight="1">
      <c r="A1916" s="179"/>
      <c r="B1916" s="108"/>
      <c r="C1916" s="160"/>
      <c r="D1916" s="229" t="s">
        <v>1354</v>
      </c>
      <c r="E1916" s="30">
        <v>1</v>
      </c>
      <c r="F1916" s="30">
        <v>2018</v>
      </c>
      <c r="G1916" s="491" t="s">
        <v>2181</v>
      </c>
      <c r="H1916" s="502">
        <v>39615</v>
      </c>
      <c r="I1916" s="76">
        <v>0</v>
      </c>
      <c r="J1916" s="22"/>
    </row>
    <row r="1917" spans="1:10" ht="93" customHeight="1">
      <c r="A1917" s="179"/>
      <c r="B1917" s="108"/>
      <c r="C1917" s="160"/>
      <c r="D1917" s="229" t="s">
        <v>1354</v>
      </c>
      <c r="E1917" s="30">
        <v>1</v>
      </c>
      <c r="F1917" s="30">
        <v>2018</v>
      </c>
      <c r="G1917" s="491" t="s">
        <v>2181</v>
      </c>
      <c r="H1917" s="502">
        <v>39215</v>
      </c>
      <c r="I1917" s="76">
        <v>0</v>
      </c>
      <c r="J1917" s="22"/>
    </row>
    <row r="1918" spans="1:10" ht="94.5" customHeight="1">
      <c r="A1918" s="179"/>
      <c r="B1918" s="108"/>
      <c r="C1918" s="160"/>
      <c r="D1918" s="229" t="s">
        <v>1353</v>
      </c>
      <c r="E1918" s="30">
        <v>1</v>
      </c>
      <c r="F1918" s="30">
        <v>2018</v>
      </c>
      <c r="G1918" s="491" t="s">
        <v>2181</v>
      </c>
      <c r="H1918" s="502">
        <v>22499</v>
      </c>
      <c r="I1918" s="76">
        <v>0</v>
      </c>
      <c r="J1918" s="22"/>
    </row>
    <row r="1919" spans="1:10" ht="93" customHeight="1">
      <c r="A1919" s="179"/>
      <c r="B1919" s="108"/>
      <c r="C1919" s="160"/>
      <c r="D1919" s="229" t="s">
        <v>1354</v>
      </c>
      <c r="E1919" s="30">
        <v>1</v>
      </c>
      <c r="F1919" s="30">
        <v>2018</v>
      </c>
      <c r="G1919" s="491" t="s">
        <v>2181</v>
      </c>
      <c r="H1919" s="502">
        <v>39615</v>
      </c>
      <c r="I1919" s="76">
        <v>0</v>
      </c>
      <c r="J1919" s="22"/>
    </row>
    <row r="1920" spans="1:10" ht="95.25" customHeight="1">
      <c r="A1920" s="179"/>
      <c r="B1920" s="108"/>
      <c r="C1920" s="160"/>
      <c r="D1920" s="229" t="s">
        <v>1353</v>
      </c>
      <c r="E1920" s="30">
        <v>1</v>
      </c>
      <c r="F1920" s="30">
        <v>2018</v>
      </c>
      <c r="G1920" s="491" t="s">
        <v>2181</v>
      </c>
      <c r="H1920" s="502">
        <v>22499</v>
      </c>
      <c r="I1920" s="76">
        <v>0</v>
      </c>
      <c r="J1920" s="22"/>
    </row>
    <row r="1921" spans="1:10">
      <c r="A1921" s="179"/>
      <c r="B1921" s="108"/>
      <c r="C1921" s="229"/>
      <c r="D1921" s="180"/>
      <c r="E1921" s="30"/>
      <c r="F1921" s="30"/>
      <c r="G1921" s="37"/>
      <c r="H1921" s="426">
        <f>SUM(H1894:H1920)</f>
        <v>932093.24</v>
      </c>
      <c r="I1921" s="77">
        <v>0</v>
      </c>
      <c r="J1921" s="22"/>
    </row>
    <row r="1922" spans="1:10">
      <c r="A1922" s="179"/>
      <c r="B1922" s="108"/>
      <c r="C1922" s="229"/>
      <c r="D1922" s="180"/>
      <c r="E1922" s="30"/>
      <c r="F1922" s="30"/>
      <c r="G1922" s="427"/>
      <c r="H1922" s="77"/>
      <c r="I1922" s="160"/>
      <c r="J1922" s="22"/>
    </row>
    <row r="1923" spans="1:10">
      <c r="A1923" s="179"/>
      <c r="B1923" s="108"/>
      <c r="C1923" s="180" t="s">
        <v>17</v>
      </c>
      <c r="D1923" s="180"/>
      <c r="E1923" s="30"/>
      <c r="F1923" s="30"/>
      <c r="G1923" s="413"/>
      <c r="H1923" s="78"/>
      <c r="I1923" s="160"/>
      <c r="J1923" s="22"/>
    </row>
    <row r="1924" spans="1:10" ht="90">
      <c r="A1924" s="188"/>
      <c r="B1924" s="262"/>
      <c r="C1924" s="160"/>
      <c r="D1924" s="180" t="s">
        <v>743</v>
      </c>
      <c r="E1924" s="30">
        <v>1</v>
      </c>
      <c r="F1924" s="30">
        <v>2013</v>
      </c>
      <c r="G1924" s="491" t="s">
        <v>2181</v>
      </c>
      <c r="H1924" s="421">
        <v>31000</v>
      </c>
      <c r="I1924" s="72">
        <v>0</v>
      </c>
      <c r="J1924" s="22"/>
    </row>
    <row r="1925" spans="1:10" ht="90">
      <c r="A1925" s="179"/>
      <c r="B1925" s="200"/>
      <c r="C1925" s="160"/>
      <c r="D1925" s="229" t="s">
        <v>238</v>
      </c>
      <c r="E1925" s="30">
        <v>1</v>
      </c>
      <c r="F1925" s="122">
        <v>2007</v>
      </c>
      <c r="G1925" s="491" t="s">
        <v>2181</v>
      </c>
      <c r="H1925" s="423">
        <v>13829.03</v>
      </c>
      <c r="I1925" s="76">
        <v>0</v>
      </c>
      <c r="J1925" s="22"/>
    </row>
    <row r="1926" spans="1:10" ht="90">
      <c r="A1926" s="179"/>
      <c r="B1926" s="200"/>
      <c r="C1926" s="160"/>
      <c r="D1926" s="229" t="s">
        <v>238</v>
      </c>
      <c r="E1926" s="30">
        <v>1</v>
      </c>
      <c r="F1926" s="122">
        <v>2005</v>
      </c>
      <c r="G1926" s="491" t="s">
        <v>2181</v>
      </c>
      <c r="H1926" s="423">
        <v>21280</v>
      </c>
      <c r="I1926" s="76">
        <v>0</v>
      </c>
      <c r="J1926" s="22"/>
    </row>
    <row r="1927" spans="1:10" ht="90">
      <c r="A1927" s="179"/>
      <c r="B1927" s="158"/>
      <c r="C1927" s="160"/>
      <c r="D1927" s="229" t="s">
        <v>558</v>
      </c>
      <c r="E1927" s="30">
        <v>1</v>
      </c>
      <c r="F1927" s="30">
        <v>2011</v>
      </c>
      <c r="G1927" s="491" t="s">
        <v>2181</v>
      </c>
      <c r="H1927" s="423">
        <v>20644</v>
      </c>
      <c r="I1927" s="151">
        <v>0</v>
      </c>
      <c r="J1927" s="22"/>
    </row>
    <row r="1928" spans="1:10" ht="90">
      <c r="A1928" s="179"/>
      <c r="B1928" s="262"/>
      <c r="C1928" s="160"/>
      <c r="D1928" s="227" t="s">
        <v>744</v>
      </c>
      <c r="E1928" s="30">
        <v>1</v>
      </c>
      <c r="F1928" s="123">
        <v>2013</v>
      </c>
      <c r="G1928" s="491" t="s">
        <v>2181</v>
      </c>
      <c r="H1928" s="421">
        <v>16000</v>
      </c>
      <c r="I1928" s="72">
        <v>0</v>
      </c>
      <c r="J1928" s="22"/>
    </row>
    <row r="1929" spans="1:10" ht="90">
      <c r="A1929" s="179"/>
      <c r="B1929" s="262"/>
      <c r="C1929" s="160"/>
      <c r="D1929" s="227" t="s">
        <v>1046</v>
      </c>
      <c r="E1929" s="30">
        <v>1</v>
      </c>
      <c r="F1929" s="123">
        <v>2016</v>
      </c>
      <c r="G1929" s="491" t="s">
        <v>2181</v>
      </c>
      <c r="H1929" s="421">
        <v>11296</v>
      </c>
      <c r="I1929" s="72">
        <v>0</v>
      </c>
      <c r="J1929" s="22"/>
    </row>
    <row r="1930" spans="1:10" ht="90">
      <c r="A1930" s="179"/>
      <c r="B1930" s="262"/>
      <c r="C1930" s="160"/>
      <c r="D1930" s="227" t="s">
        <v>1046</v>
      </c>
      <c r="E1930" s="30">
        <v>1</v>
      </c>
      <c r="F1930" s="123">
        <v>2016</v>
      </c>
      <c r="G1930" s="491" t="s">
        <v>2181</v>
      </c>
      <c r="H1930" s="421">
        <v>11296</v>
      </c>
      <c r="I1930" s="72">
        <v>0</v>
      </c>
      <c r="J1930" s="22"/>
    </row>
    <row r="1931" spans="1:10" ht="90">
      <c r="A1931" s="179"/>
      <c r="B1931" s="262"/>
      <c r="C1931" s="160"/>
      <c r="D1931" s="227" t="s">
        <v>1046</v>
      </c>
      <c r="E1931" s="30">
        <v>1</v>
      </c>
      <c r="F1931" s="123">
        <v>2016</v>
      </c>
      <c r="G1931" s="491" t="s">
        <v>2181</v>
      </c>
      <c r="H1931" s="421">
        <v>11296</v>
      </c>
      <c r="I1931" s="72">
        <v>0</v>
      </c>
      <c r="J1931" s="22"/>
    </row>
    <row r="1932" spans="1:10" ht="90">
      <c r="A1932" s="179"/>
      <c r="B1932" s="262"/>
      <c r="C1932" s="160"/>
      <c r="D1932" s="227" t="s">
        <v>1047</v>
      </c>
      <c r="E1932" s="30">
        <v>1</v>
      </c>
      <c r="F1932" s="123">
        <v>2016</v>
      </c>
      <c r="G1932" s="491" t="s">
        <v>2181</v>
      </c>
      <c r="H1932" s="421">
        <v>11738</v>
      </c>
      <c r="I1932" s="72">
        <v>0</v>
      </c>
      <c r="J1932" s="22"/>
    </row>
    <row r="1933" spans="1:10" ht="90">
      <c r="A1933" s="179"/>
      <c r="B1933" s="262"/>
      <c r="C1933" s="160"/>
      <c r="D1933" s="227" t="s">
        <v>1046</v>
      </c>
      <c r="E1933" s="30">
        <v>1</v>
      </c>
      <c r="F1933" s="123">
        <v>2016</v>
      </c>
      <c r="G1933" s="491" t="s">
        <v>2181</v>
      </c>
      <c r="H1933" s="421">
        <v>11296</v>
      </c>
      <c r="I1933" s="72">
        <v>0</v>
      </c>
      <c r="J1933" s="22"/>
    </row>
    <row r="1934" spans="1:10" ht="90">
      <c r="A1934" s="179"/>
      <c r="B1934" s="262"/>
      <c r="C1934" s="489"/>
      <c r="D1934" s="227" t="s">
        <v>1101</v>
      </c>
      <c r="E1934" s="30">
        <v>1</v>
      </c>
      <c r="F1934" s="123">
        <v>2017</v>
      </c>
      <c r="G1934" s="491" t="s">
        <v>2181</v>
      </c>
      <c r="H1934" s="421">
        <v>17912</v>
      </c>
      <c r="I1934" s="72">
        <v>0</v>
      </c>
      <c r="J1934" s="22"/>
    </row>
    <row r="1935" spans="1:10">
      <c r="A1935" s="179"/>
      <c r="B1935" s="262"/>
      <c r="C1935" s="227"/>
      <c r="D1935" s="222"/>
      <c r="E1935" s="30"/>
      <c r="F1935" s="123"/>
      <c r="G1935" s="37"/>
      <c r="H1935" s="428">
        <f>SUM(H1924:H1934)</f>
        <v>177587.03</v>
      </c>
      <c r="I1935" s="101">
        <f>SUM(I1924:I1934)</f>
        <v>0</v>
      </c>
      <c r="J1935" s="22"/>
    </row>
    <row r="1936" spans="1:10">
      <c r="A1936" s="155"/>
      <c r="B1936" s="201"/>
      <c r="C1936" s="180"/>
      <c r="D1936" s="160"/>
      <c r="E1936" s="30"/>
      <c r="F1936" s="160"/>
      <c r="G1936" s="413"/>
      <c r="H1936" s="78"/>
      <c r="I1936" s="160"/>
      <c r="J1936" s="22"/>
    </row>
    <row r="1937" spans="1:10" ht="90">
      <c r="A1937" s="179"/>
      <c r="B1937" s="108"/>
      <c r="C1937" s="489"/>
      <c r="D1937" s="229" t="s">
        <v>544</v>
      </c>
      <c r="E1937" s="30">
        <v>1</v>
      </c>
      <c r="F1937" s="30">
        <v>2008</v>
      </c>
      <c r="G1937" s="491" t="s">
        <v>2181</v>
      </c>
      <c r="H1937" s="419">
        <v>379000</v>
      </c>
      <c r="I1937" s="19">
        <v>0</v>
      </c>
      <c r="J1937" s="22"/>
    </row>
    <row r="1938" spans="1:10">
      <c r="A1938" s="282"/>
      <c r="B1938" s="279" t="s">
        <v>748</v>
      </c>
      <c r="C1938" s="180"/>
      <c r="D1938" s="160"/>
      <c r="E1938" s="165"/>
      <c r="F1938" s="160"/>
      <c r="G1938" s="78"/>
      <c r="H1938" s="418">
        <f>H1937+H1935+H1921</f>
        <v>1488680.27</v>
      </c>
      <c r="I1938" s="107">
        <f>I1937+I1935+I1921</f>
        <v>0</v>
      </c>
      <c r="J1938" s="22"/>
    </row>
    <row r="1939" spans="1:10">
      <c r="A1939" s="446"/>
      <c r="B1939" s="292"/>
      <c r="C1939" s="22"/>
      <c r="D1939" s="22"/>
      <c r="E1939" s="446"/>
      <c r="F1939" s="22"/>
      <c r="G1939" s="409"/>
      <c r="H1939" s="409"/>
      <c r="I1939" s="22"/>
    </row>
    <row r="1940" spans="1:10">
      <c r="G1940" s="58"/>
    </row>
  </sheetData>
  <mergeCells count="66">
    <mergeCell ref="L1719:M1719"/>
    <mergeCell ref="N1719:O1719"/>
    <mergeCell ref="L1723:M1723"/>
    <mergeCell ref="N1723:O1723"/>
    <mergeCell ref="L1720:M1720"/>
    <mergeCell ref="N1720:O1720"/>
    <mergeCell ref="L1721:M1721"/>
    <mergeCell ref="N1721:O1721"/>
    <mergeCell ref="L1722:M1722"/>
    <mergeCell ref="N1722:O1722"/>
    <mergeCell ref="L1716:M1716"/>
    <mergeCell ref="N1716:O1716"/>
    <mergeCell ref="L1717:M1717"/>
    <mergeCell ref="N1717:O1717"/>
    <mergeCell ref="L1718:M1718"/>
    <mergeCell ref="N1718:O1718"/>
    <mergeCell ref="L1713:M1713"/>
    <mergeCell ref="N1713:O1713"/>
    <mergeCell ref="L1714:M1714"/>
    <mergeCell ref="N1714:O1714"/>
    <mergeCell ref="L1715:M1715"/>
    <mergeCell ref="N1715:O1715"/>
    <mergeCell ref="L1710:M1710"/>
    <mergeCell ref="N1710:O1710"/>
    <mergeCell ref="L1711:M1711"/>
    <mergeCell ref="N1711:O1711"/>
    <mergeCell ref="L1712:M1712"/>
    <mergeCell ref="N1712:O1712"/>
    <mergeCell ref="L1707:M1707"/>
    <mergeCell ref="N1707:O1707"/>
    <mergeCell ref="L1708:M1708"/>
    <mergeCell ref="N1708:O1708"/>
    <mergeCell ref="L1709:M1709"/>
    <mergeCell ref="N1709:O1709"/>
    <mergeCell ref="L1704:M1704"/>
    <mergeCell ref="N1704:O1704"/>
    <mergeCell ref="L1705:M1705"/>
    <mergeCell ref="N1705:O1705"/>
    <mergeCell ref="L1706:M1706"/>
    <mergeCell ref="N1706:O1706"/>
    <mergeCell ref="N1702:O1702"/>
    <mergeCell ref="L1703:M1703"/>
    <mergeCell ref="N1703:O1703"/>
    <mergeCell ref="L1701:M1701"/>
    <mergeCell ref="N1701:O1701"/>
    <mergeCell ref="C1893:G1893"/>
    <mergeCell ref="C1846:D1846"/>
    <mergeCell ref="C1498:D1498"/>
    <mergeCell ref="L1678:M1678"/>
    <mergeCell ref="N1678:O1678"/>
    <mergeCell ref="L1679:M1679"/>
    <mergeCell ref="N1679:O1679"/>
    <mergeCell ref="L1680:M1680"/>
    <mergeCell ref="N1680:O1680"/>
    <mergeCell ref="L1675:M1675"/>
    <mergeCell ref="N1675:O1675"/>
    <mergeCell ref="L1676:M1676"/>
    <mergeCell ref="N1676:O1676"/>
    <mergeCell ref="L1677:M1677"/>
    <mergeCell ref="N1677:O1677"/>
    <mergeCell ref="L1702:M1702"/>
    <mergeCell ref="C1493:G1493"/>
    <mergeCell ref="C281:D281"/>
    <mergeCell ref="C656:E656"/>
    <mergeCell ref="C368:D368"/>
    <mergeCell ref="C836:G83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4"/>
  <sheetViews>
    <sheetView workbookViewId="0">
      <selection activeCell="P17" sqref="P17"/>
    </sheetView>
  </sheetViews>
  <sheetFormatPr defaultRowHeight="15"/>
  <cols>
    <col min="1" max="1" width="11.5703125" customWidth="1"/>
    <col min="12" max="12" width="13.28515625" customWidth="1"/>
  </cols>
  <sheetData>
    <row r="1" spans="1:12">
      <c r="C1" s="95" t="s">
        <v>1401</v>
      </c>
      <c r="D1" s="95"/>
      <c r="E1" s="95" t="s">
        <v>1403</v>
      </c>
    </row>
    <row r="3" spans="1:12" ht="35.25" customHeight="1">
      <c r="A3" s="270" t="s">
        <v>1397</v>
      </c>
      <c r="B3" s="560" t="s">
        <v>1402</v>
      </c>
      <c r="C3" s="561"/>
      <c r="D3" s="562"/>
      <c r="E3" s="566" t="s">
        <v>1394</v>
      </c>
      <c r="F3" s="567"/>
      <c r="G3" s="566" t="s">
        <v>1395</v>
      </c>
      <c r="H3" s="568"/>
      <c r="I3" s="567"/>
      <c r="J3" s="569" t="s">
        <v>1396</v>
      </c>
      <c r="K3" s="570"/>
      <c r="L3" s="571"/>
    </row>
    <row r="4" spans="1:12">
      <c r="A4" s="269">
        <v>1179</v>
      </c>
      <c r="B4" s="563" t="s">
        <v>1400</v>
      </c>
      <c r="C4" s="564"/>
      <c r="D4" s="565"/>
      <c r="E4" s="572">
        <v>25.5</v>
      </c>
      <c r="F4" s="573"/>
      <c r="G4" s="563" t="s">
        <v>1398</v>
      </c>
      <c r="H4" s="564"/>
      <c r="I4" s="565"/>
      <c r="J4" s="563" t="s">
        <v>1399</v>
      </c>
      <c r="K4" s="564"/>
      <c r="L4" s="565"/>
    </row>
    <row r="5" spans="1:1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2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2" spans="1:12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</row>
    <row r="13" spans="1:12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</row>
    <row r="14" spans="1:1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</row>
  </sheetData>
  <mergeCells count="8">
    <mergeCell ref="B3:D3"/>
    <mergeCell ref="B4:D4"/>
    <mergeCell ref="E3:F3"/>
    <mergeCell ref="G3:I3"/>
    <mergeCell ref="J3:L3"/>
    <mergeCell ref="G4:I4"/>
    <mergeCell ref="E4:F4"/>
    <mergeCell ref="J4:L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407"/>
  <sheetViews>
    <sheetView topLeftCell="A136" workbookViewId="0">
      <selection activeCell="N16" sqref="N16"/>
    </sheetView>
  </sheetViews>
  <sheetFormatPr defaultRowHeight="15"/>
  <cols>
    <col min="1" max="1" width="6.28515625" customWidth="1"/>
    <col min="2" max="2" width="16.7109375" customWidth="1"/>
    <col min="3" max="3" width="17.7109375" customWidth="1"/>
    <col min="4" max="4" width="11.140625" customWidth="1"/>
    <col min="5" max="5" width="10.140625" customWidth="1"/>
    <col min="6" max="6" width="16.28515625" customWidth="1"/>
    <col min="7" max="7" width="15" customWidth="1"/>
    <col min="8" max="8" width="11.7109375" customWidth="1"/>
    <col min="9" max="9" width="12.85546875" customWidth="1"/>
    <col min="10" max="10" width="14.140625" customWidth="1"/>
    <col min="12" max="12" width="24.28515625" customWidth="1"/>
  </cols>
  <sheetData>
    <row r="1" spans="1:12">
      <c r="A1" s="25"/>
      <c r="B1" s="603" t="s">
        <v>2698</v>
      </c>
      <c r="C1" s="603"/>
      <c r="D1" s="603"/>
      <c r="E1" s="603"/>
      <c r="F1" s="603"/>
      <c r="G1" s="603"/>
      <c r="H1" s="603"/>
      <c r="I1" s="603"/>
      <c r="J1" s="603"/>
      <c r="K1" s="603"/>
      <c r="L1" s="603"/>
    </row>
    <row r="2" spans="1:12">
      <c r="A2" s="25"/>
      <c r="B2" s="604"/>
      <c r="C2" s="604"/>
      <c r="D2" s="604"/>
      <c r="E2" s="604"/>
      <c r="F2" s="604"/>
      <c r="G2" s="604"/>
      <c r="H2" s="604"/>
      <c r="I2" s="604"/>
      <c r="J2" s="604"/>
      <c r="K2" s="604"/>
      <c r="L2" s="604"/>
    </row>
    <row r="3" spans="1:12" ht="15" customHeight="1">
      <c r="A3" s="605" t="s">
        <v>1407</v>
      </c>
      <c r="B3" s="606" t="s">
        <v>729</v>
      </c>
      <c r="C3" s="606" t="s">
        <v>1408</v>
      </c>
      <c r="D3" s="607" t="s">
        <v>1409</v>
      </c>
      <c r="E3" s="606" t="s">
        <v>1410</v>
      </c>
      <c r="F3" s="606" t="s">
        <v>1411</v>
      </c>
      <c r="G3" s="606" t="s">
        <v>1412</v>
      </c>
      <c r="H3" s="606" t="s">
        <v>1413</v>
      </c>
      <c r="I3" s="606" t="s">
        <v>1414</v>
      </c>
      <c r="J3" s="606" t="s">
        <v>1415</v>
      </c>
      <c r="K3" s="605" t="s">
        <v>1416</v>
      </c>
      <c r="L3" s="605"/>
    </row>
    <row r="4" spans="1:12" ht="15" customHeight="1">
      <c r="A4" s="605"/>
      <c r="B4" s="606"/>
      <c r="C4" s="606"/>
      <c r="D4" s="607"/>
      <c r="E4" s="606"/>
      <c r="F4" s="606"/>
      <c r="G4" s="606"/>
      <c r="H4" s="606"/>
      <c r="I4" s="606"/>
      <c r="J4" s="606"/>
      <c r="K4" s="605"/>
      <c r="L4" s="605"/>
    </row>
    <row r="5" spans="1:12" ht="15" customHeight="1">
      <c r="A5" s="605"/>
      <c r="B5" s="606"/>
      <c r="C5" s="606"/>
      <c r="D5" s="607"/>
      <c r="E5" s="606"/>
      <c r="F5" s="606"/>
      <c r="G5" s="606"/>
      <c r="H5" s="606"/>
      <c r="I5" s="606"/>
      <c r="J5" s="606"/>
      <c r="K5" s="605"/>
      <c r="L5" s="605"/>
    </row>
    <row r="6" spans="1:12" ht="21.75" customHeight="1">
      <c r="A6" s="605"/>
      <c r="B6" s="606"/>
      <c r="C6" s="606"/>
      <c r="D6" s="607"/>
      <c r="E6" s="606"/>
      <c r="F6" s="606"/>
      <c r="G6" s="606"/>
      <c r="H6" s="606"/>
      <c r="I6" s="606"/>
      <c r="J6" s="606"/>
      <c r="K6" s="605"/>
      <c r="L6" s="605"/>
    </row>
    <row r="7" spans="1:12">
      <c r="A7" s="588">
        <v>1</v>
      </c>
      <c r="B7" s="587" t="s">
        <v>1417</v>
      </c>
      <c r="C7" s="587" t="s">
        <v>1418</v>
      </c>
      <c r="D7" s="589">
        <v>7.1800000000000003E-2</v>
      </c>
      <c r="E7" s="587" t="s">
        <v>1419</v>
      </c>
      <c r="F7" s="587" t="s">
        <v>1420</v>
      </c>
      <c r="G7" s="587" t="s">
        <v>1421</v>
      </c>
      <c r="H7" s="590">
        <v>122390.28</v>
      </c>
      <c r="I7" s="587" t="s">
        <v>1422</v>
      </c>
      <c r="J7" s="587" t="s">
        <v>42</v>
      </c>
      <c r="K7" s="591" t="s">
        <v>1423</v>
      </c>
      <c r="L7" s="591"/>
    </row>
    <row r="8" spans="1:12">
      <c r="A8" s="588"/>
      <c r="B8" s="587"/>
      <c r="C8" s="587"/>
      <c r="D8" s="589"/>
      <c r="E8" s="587"/>
      <c r="F8" s="587"/>
      <c r="G8" s="587"/>
      <c r="H8" s="590"/>
      <c r="I8" s="587"/>
      <c r="J8" s="587"/>
      <c r="K8" s="591"/>
      <c r="L8" s="591"/>
    </row>
    <row r="9" spans="1:12">
      <c r="A9" s="588"/>
      <c r="B9" s="587"/>
      <c r="C9" s="587"/>
      <c r="D9" s="589"/>
      <c r="E9" s="587"/>
      <c r="F9" s="587"/>
      <c r="G9" s="587"/>
      <c r="H9" s="590"/>
      <c r="I9" s="587"/>
      <c r="J9" s="587"/>
      <c r="K9" s="591"/>
      <c r="L9" s="591"/>
    </row>
    <row r="10" spans="1:12">
      <c r="A10" s="588"/>
      <c r="B10" s="587"/>
      <c r="C10" s="587"/>
      <c r="D10" s="589"/>
      <c r="E10" s="587"/>
      <c r="F10" s="587"/>
      <c r="G10" s="587"/>
      <c r="H10" s="590"/>
      <c r="I10" s="587"/>
      <c r="J10" s="587"/>
      <c r="K10" s="591"/>
      <c r="L10" s="591"/>
    </row>
    <row r="11" spans="1:12">
      <c r="A11" s="588"/>
      <c r="B11" s="587"/>
      <c r="C11" s="587"/>
      <c r="D11" s="589"/>
      <c r="E11" s="587"/>
      <c r="F11" s="587"/>
      <c r="G11" s="587"/>
      <c r="H11" s="590"/>
      <c r="I11" s="587"/>
      <c r="J11" s="587"/>
      <c r="K11" s="591"/>
      <c r="L11" s="591"/>
    </row>
    <row r="12" spans="1:12">
      <c r="A12" s="587">
        <f>A7+1</f>
        <v>2</v>
      </c>
      <c r="B12" s="587" t="s">
        <v>1424</v>
      </c>
      <c r="C12" s="587" t="s">
        <v>1425</v>
      </c>
      <c r="D12" s="589">
        <v>7.7299999999999994E-2</v>
      </c>
      <c r="E12" s="587" t="s">
        <v>1419</v>
      </c>
      <c r="F12" s="587" t="s">
        <v>1420</v>
      </c>
      <c r="G12" s="587" t="s">
        <v>1426</v>
      </c>
      <c r="H12" s="590">
        <v>131765.57999999999</v>
      </c>
      <c r="I12" s="587" t="s">
        <v>1422</v>
      </c>
      <c r="J12" s="587" t="s">
        <v>42</v>
      </c>
      <c r="K12" s="598" t="s">
        <v>1427</v>
      </c>
      <c r="L12" s="598"/>
    </row>
    <row r="13" spans="1:12">
      <c r="A13" s="587"/>
      <c r="B13" s="587"/>
      <c r="C13" s="587"/>
      <c r="D13" s="589"/>
      <c r="E13" s="587"/>
      <c r="F13" s="587"/>
      <c r="G13" s="587"/>
      <c r="H13" s="590"/>
      <c r="I13" s="587"/>
      <c r="J13" s="587"/>
      <c r="K13" s="598"/>
      <c r="L13" s="598"/>
    </row>
    <row r="14" spans="1:12">
      <c r="A14" s="587"/>
      <c r="B14" s="587"/>
      <c r="C14" s="587"/>
      <c r="D14" s="589"/>
      <c r="E14" s="587"/>
      <c r="F14" s="587"/>
      <c r="G14" s="587"/>
      <c r="H14" s="590"/>
      <c r="I14" s="587"/>
      <c r="J14" s="587"/>
      <c r="K14" s="598"/>
      <c r="L14" s="598"/>
    </row>
    <row r="15" spans="1:12">
      <c r="A15" s="587"/>
      <c r="B15" s="587"/>
      <c r="C15" s="587"/>
      <c r="D15" s="589"/>
      <c r="E15" s="587"/>
      <c r="F15" s="587"/>
      <c r="G15" s="587"/>
      <c r="H15" s="590"/>
      <c r="I15" s="587"/>
      <c r="J15" s="587"/>
      <c r="K15" s="598"/>
      <c r="L15" s="598"/>
    </row>
    <row r="16" spans="1:12">
      <c r="A16" s="587"/>
      <c r="B16" s="587"/>
      <c r="C16" s="587"/>
      <c r="D16" s="589"/>
      <c r="E16" s="587"/>
      <c r="F16" s="587"/>
      <c r="G16" s="587"/>
      <c r="H16" s="590"/>
      <c r="I16" s="587"/>
      <c r="J16" s="587"/>
      <c r="K16" s="598"/>
      <c r="L16" s="598"/>
    </row>
    <row r="17" spans="1:12">
      <c r="A17" s="587"/>
      <c r="B17" s="587"/>
      <c r="C17" s="587"/>
      <c r="D17" s="589"/>
      <c r="E17" s="587"/>
      <c r="F17" s="587"/>
      <c r="G17" s="587"/>
      <c r="H17" s="590"/>
      <c r="I17" s="587"/>
      <c r="J17" s="587"/>
      <c r="K17" s="598"/>
      <c r="L17" s="598"/>
    </row>
    <row r="18" spans="1:12">
      <c r="A18" s="588">
        <v>3</v>
      </c>
      <c r="B18" s="588" t="s">
        <v>1428</v>
      </c>
      <c r="C18" s="587" t="s">
        <v>1429</v>
      </c>
      <c r="D18" s="577">
        <v>0.04</v>
      </c>
      <c r="E18" s="587" t="s">
        <v>1419</v>
      </c>
      <c r="F18" s="587" t="s">
        <v>1430</v>
      </c>
      <c r="G18" s="587" t="s">
        <v>1421</v>
      </c>
      <c r="H18" s="590">
        <v>68928</v>
      </c>
      <c r="I18" s="587" t="s">
        <v>1431</v>
      </c>
      <c r="J18" s="587" t="s">
        <v>716</v>
      </c>
      <c r="K18" s="602" t="s">
        <v>1432</v>
      </c>
      <c r="L18" s="602"/>
    </row>
    <row r="19" spans="1:12">
      <c r="A19" s="588"/>
      <c r="B19" s="588"/>
      <c r="C19" s="587"/>
      <c r="D19" s="577"/>
      <c r="E19" s="587"/>
      <c r="F19" s="587"/>
      <c r="G19" s="587"/>
      <c r="H19" s="590"/>
      <c r="I19" s="587"/>
      <c r="J19" s="587"/>
      <c r="K19" s="602"/>
      <c r="L19" s="602"/>
    </row>
    <row r="20" spans="1:12">
      <c r="A20" s="588"/>
      <c r="B20" s="588"/>
      <c r="C20" s="587"/>
      <c r="D20" s="577"/>
      <c r="E20" s="587"/>
      <c r="F20" s="587"/>
      <c r="G20" s="587"/>
      <c r="H20" s="590"/>
      <c r="I20" s="587"/>
      <c r="J20" s="587"/>
      <c r="K20" s="602"/>
      <c r="L20" s="602"/>
    </row>
    <row r="21" spans="1:12">
      <c r="A21" s="588"/>
      <c r="B21" s="588"/>
      <c r="C21" s="587"/>
      <c r="D21" s="577"/>
      <c r="E21" s="587"/>
      <c r="F21" s="587"/>
      <c r="G21" s="587"/>
      <c r="H21" s="590"/>
      <c r="I21" s="587"/>
      <c r="J21" s="587"/>
      <c r="K21" s="602"/>
      <c r="L21" s="602"/>
    </row>
    <row r="22" spans="1:12">
      <c r="A22" s="588"/>
      <c r="B22" s="588"/>
      <c r="C22" s="587"/>
      <c r="D22" s="577"/>
      <c r="E22" s="587"/>
      <c r="F22" s="587"/>
      <c r="G22" s="587"/>
      <c r="H22" s="590"/>
      <c r="I22" s="587"/>
      <c r="J22" s="587"/>
      <c r="K22" s="602"/>
      <c r="L22" s="602"/>
    </row>
    <row r="23" spans="1:12">
      <c r="A23" s="588"/>
      <c r="B23" s="588"/>
      <c r="C23" s="587"/>
      <c r="D23" s="577"/>
      <c r="E23" s="587"/>
      <c r="F23" s="587"/>
      <c r="G23" s="587"/>
      <c r="H23" s="590"/>
      <c r="I23" s="587"/>
      <c r="J23" s="587"/>
      <c r="K23" s="602"/>
      <c r="L23" s="602"/>
    </row>
    <row r="24" spans="1:12">
      <c r="A24" s="588"/>
      <c r="B24" s="588"/>
      <c r="C24" s="587"/>
      <c r="D24" s="577"/>
      <c r="E24" s="587"/>
      <c r="F24" s="587"/>
      <c r="G24" s="587"/>
      <c r="H24" s="590"/>
      <c r="I24" s="587"/>
      <c r="J24" s="587"/>
      <c r="K24" s="602"/>
      <c r="L24" s="602"/>
    </row>
    <row r="25" spans="1:12">
      <c r="A25" s="588"/>
      <c r="B25" s="588"/>
      <c r="C25" s="587"/>
      <c r="D25" s="577"/>
      <c r="E25" s="587"/>
      <c r="F25" s="587"/>
      <c r="G25" s="587"/>
      <c r="H25" s="590"/>
      <c r="I25" s="587"/>
      <c r="J25" s="587"/>
      <c r="K25" s="602"/>
      <c r="L25" s="602"/>
    </row>
    <row r="26" spans="1:12">
      <c r="A26" s="588">
        <v>4</v>
      </c>
      <c r="B26" s="588" t="s">
        <v>1433</v>
      </c>
      <c r="C26" s="587" t="s">
        <v>1434</v>
      </c>
      <c r="D26" s="577">
        <v>0.12</v>
      </c>
      <c r="E26" s="587" t="s">
        <v>1419</v>
      </c>
      <c r="F26" s="587" t="s">
        <v>1435</v>
      </c>
      <c r="G26" s="587" t="s">
        <v>1421</v>
      </c>
      <c r="H26" s="590">
        <v>96564</v>
      </c>
      <c r="I26" s="587" t="s">
        <v>1431</v>
      </c>
      <c r="J26" s="587" t="s">
        <v>1436</v>
      </c>
      <c r="K26" s="577" t="s">
        <v>1437</v>
      </c>
      <c r="L26" s="577"/>
    </row>
    <row r="27" spans="1:12">
      <c r="A27" s="588"/>
      <c r="B27" s="588"/>
      <c r="C27" s="587"/>
      <c r="D27" s="577"/>
      <c r="E27" s="587"/>
      <c r="F27" s="587"/>
      <c r="G27" s="587"/>
      <c r="H27" s="590"/>
      <c r="I27" s="587"/>
      <c r="J27" s="587"/>
      <c r="K27" s="577"/>
      <c r="L27" s="577"/>
    </row>
    <row r="28" spans="1:12">
      <c r="A28" s="588"/>
      <c r="B28" s="588"/>
      <c r="C28" s="587"/>
      <c r="D28" s="577"/>
      <c r="E28" s="587"/>
      <c r="F28" s="587"/>
      <c r="G28" s="587"/>
      <c r="H28" s="590"/>
      <c r="I28" s="587"/>
      <c r="J28" s="587"/>
      <c r="K28" s="577"/>
      <c r="L28" s="577"/>
    </row>
    <row r="29" spans="1:12">
      <c r="A29" s="588"/>
      <c r="B29" s="588"/>
      <c r="C29" s="587"/>
      <c r="D29" s="577"/>
      <c r="E29" s="587"/>
      <c r="F29" s="587"/>
      <c r="G29" s="587"/>
      <c r="H29" s="590"/>
      <c r="I29" s="587"/>
      <c r="J29" s="587"/>
      <c r="K29" s="577"/>
      <c r="L29" s="577"/>
    </row>
    <row r="30" spans="1:12">
      <c r="A30" s="588"/>
      <c r="B30" s="588"/>
      <c r="C30" s="587"/>
      <c r="D30" s="577"/>
      <c r="E30" s="587"/>
      <c r="F30" s="587"/>
      <c r="G30" s="587"/>
      <c r="H30" s="590"/>
      <c r="I30" s="587"/>
      <c r="J30" s="587"/>
      <c r="K30" s="577"/>
      <c r="L30" s="577"/>
    </row>
    <row r="31" spans="1:12">
      <c r="A31" s="588"/>
      <c r="B31" s="588"/>
      <c r="C31" s="587"/>
      <c r="D31" s="577"/>
      <c r="E31" s="587"/>
      <c r="F31" s="587"/>
      <c r="G31" s="587"/>
      <c r="H31" s="590"/>
      <c r="I31" s="587"/>
      <c r="J31" s="587"/>
      <c r="K31" s="577"/>
      <c r="L31" s="577"/>
    </row>
    <row r="32" spans="1:12">
      <c r="A32" s="588"/>
      <c r="B32" s="588"/>
      <c r="C32" s="587"/>
      <c r="D32" s="577"/>
      <c r="E32" s="587"/>
      <c r="F32" s="587"/>
      <c r="G32" s="587"/>
      <c r="H32" s="590"/>
      <c r="I32" s="587"/>
      <c r="J32" s="587"/>
      <c r="K32" s="577"/>
      <c r="L32" s="577"/>
    </row>
    <row r="33" spans="1:12">
      <c r="A33" s="588"/>
      <c r="B33" s="588"/>
      <c r="C33" s="587"/>
      <c r="D33" s="577"/>
      <c r="E33" s="587"/>
      <c r="F33" s="587"/>
      <c r="G33" s="587"/>
      <c r="H33" s="590"/>
      <c r="I33" s="587"/>
      <c r="J33" s="587"/>
      <c r="K33" s="577"/>
      <c r="L33" s="577"/>
    </row>
    <row r="34" spans="1:12">
      <c r="A34" s="588">
        <v>5</v>
      </c>
      <c r="B34" s="588" t="s">
        <v>1438</v>
      </c>
      <c r="C34" s="587" t="s">
        <v>1439</v>
      </c>
      <c r="D34" s="589">
        <v>0.31540000000000001</v>
      </c>
      <c r="E34" s="587" t="s">
        <v>1419</v>
      </c>
      <c r="F34" s="587" t="s">
        <v>1440</v>
      </c>
      <c r="G34" s="587" t="s">
        <v>1421</v>
      </c>
      <c r="H34" s="590">
        <v>546771.36</v>
      </c>
      <c r="I34" s="587" t="s">
        <v>1431</v>
      </c>
      <c r="J34" s="587" t="s">
        <v>1441</v>
      </c>
      <c r="K34" s="597" t="s">
        <v>1442</v>
      </c>
      <c r="L34" s="597"/>
    </row>
    <row r="35" spans="1:12">
      <c r="A35" s="588"/>
      <c r="B35" s="588"/>
      <c r="C35" s="587"/>
      <c r="D35" s="589"/>
      <c r="E35" s="587"/>
      <c r="F35" s="587"/>
      <c r="G35" s="587"/>
      <c r="H35" s="601"/>
      <c r="I35" s="601"/>
      <c r="J35" s="587"/>
      <c r="K35" s="597"/>
      <c r="L35" s="597"/>
    </row>
    <row r="36" spans="1:12">
      <c r="A36" s="588"/>
      <c r="B36" s="588"/>
      <c r="C36" s="587"/>
      <c r="D36" s="589"/>
      <c r="E36" s="587"/>
      <c r="F36" s="587"/>
      <c r="G36" s="587"/>
      <c r="H36" s="601"/>
      <c r="I36" s="601"/>
      <c r="J36" s="587"/>
      <c r="K36" s="597"/>
      <c r="L36" s="597"/>
    </row>
    <row r="37" spans="1:12">
      <c r="A37" s="588"/>
      <c r="B37" s="588"/>
      <c r="C37" s="587"/>
      <c r="D37" s="589"/>
      <c r="E37" s="587"/>
      <c r="F37" s="587"/>
      <c r="G37" s="587"/>
      <c r="H37" s="601"/>
      <c r="I37" s="601"/>
      <c r="J37" s="587"/>
      <c r="K37" s="597"/>
      <c r="L37" s="597"/>
    </row>
    <row r="38" spans="1:12">
      <c r="A38" s="588"/>
      <c r="B38" s="588"/>
      <c r="C38" s="587"/>
      <c r="D38" s="589"/>
      <c r="E38" s="587"/>
      <c r="F38" s="587"/>
      <c r="G38" s="587"/>
      <c r="H38" s="601"/>
      <c r="I38" s="601"/>
      <c r="J38" s="587"/>
      <c r="K38" s="597"/>
      <c r="L38" s="597"/>
    </row>
    <row r="39" spans="1:12">
      <c r="A39" s="588"/>
      <c r="B39" s="588"/>
      <c r="C39" s="587"/>
      <c r="D39" s="589"/>
      <c r="E39" s="587"/>
      <c r="F39" s="587"/>
      <c r="G39" s="587"/>
      <c r="H39" s="601"/>
      <c r="I39" s="601"/>
      <c r="J39" s="587"/>
      <c r="K39" s="597"/>
      <c r="L39" s="597"/>
    </row>
    <row r="40" spans="1:12">
      <c r="A40" s="588"/>
      <c r="B40" s="588"/>
      <c r="C40" s="587"/>
      <c r="D40" s="589"/>
      <c r="E40" s="587"/>
      <c r="F40" s="587"/>
      <c r="G40" s="587"/>
      <c r="H40" s="601"/>
      <c r="I40" s="601"/>
      <c r="J40" s="587"/>
      <c r="K40" s="597"/>
      <c r="L40" s="597"/>
    </row>
    <row r="41" spans="1:12">
      <c r="A41" s="588"/>
      <c r="B41" s="588"/>
      <c r="C41" s="587"/>
      <c r="D41" s="589"/>
      <c r="E41" s="587"/>
      <c r="F41" s="587"/>
      <c r="G41" s="587"/>
      <c r="H41" s="601"/>
      <c r="I41" s="601"/>
      <c r="J41" s="587"/>
      <c r="K41" s="597"/>
      <c r="L41" s="597"/>
    </row>
    <row r="42" spans="1:12">
      <c r="A42" s="588">
        <v>6</v>
      </c>
      <c r="B42" s="588" t="s">
        <v>1443</v>
      </c>
      <c r="C42" s="587" t="s">
        <v>1444</v>
      </c>
      <c r="D42" s="589">
        <v>0.23280000000000001</v>
      </c>
      <c r="E42" s="587" t="s">
        <v>1419</v>
      </c>
      <c r="F42" s="587" t="s">
        <v>1445</v>
      </c>
      <c r="G42" s="587" t="s">
        <v>1421</v>
      </c>
      <c r="H42" s="590">
        <v>366180</v>
      </c>
      <c r="I42" s="587" t="s">
        <v>1431</v>
      </c>
      <c r="J42" s="587" t="s">
        <v>1441</v>
      </c>
      <c r="K42" s="599" t="s">
        <v>1446</v>
      </c>
      <c r="L42" s="599"/>
    </row>
    <row r="43" spans="1:12">
      <c r="A43" s="588"/>
      <c r="B43" s="588"/>
      <c r="C43" s="587"/>
      <c r="D43" s="589"/>
      <c r="E43" s="587"/>
      <c r="F43" s="587"/>
      <c r="G43" s="587"/>
      <c r="H43" s="590"/>
      <c r="I43" s="601"/>
      <c r="J43" s="587"/>
      <c r="K43" s="599"/>
      <c r="L43" s="599"/>
    </row>
    <row r="44" spans="1:12">
      <c r="A44" s="588"/>
      <c r="B44" s="588"/>
      <c r="C44" s="587"/>
      <c r="D44" s="589"/>
      <c r="E44" s="587"/>
      <c r="F44" s="587"/>
      <c r="G44" s="587"/>
      <c r="H44" s="590"/>
      <c r="I44" s="601"/>
      <c r="J44" s="587"/>
      <c r="K44" s="599"/>
      <c r="L44" s="599"/>
    </row>
    <row r="45" spans="1:12">
      <c r="A45" s="588"/>
      <c r="B45" s="588"/>
      <c r="C45" s="587"/>
      <c r="D45" s="589"/>
      <c r="E45" s="587"/>
      <c r="F45" s="587"/>
      <c r="G45" s="587"/>
      <c r="H45" s="590"/>
      <c r="I45" s="601"/>
      <c r="J45" s="587"/>
      <c r="K45" s="599"/>
      <c r="L45" s="599"/>
    </row>
    <row r="46" spans="1:12">
      <c r="A46" s="588"/>
      <c r="B46" s="588"/>
      <c r="C46" s="587"/>
      <c r="D46" s="589"/>
      <c r="E46" s="587"/>
      <c r="F46" s="587"/>
      <c r="G46" s="587"/>
      <c r="H46" s="590"/>
      <c r="I46" s="601"/>
      <c r="J46" s="587"/>
      <c r="K46" s="599"/>
      <c r="L46" s="599"/>
    </row>
    <row r="47" spans="1:12">
      <c r="A47" s="588"/>
      <c r="B47" s="588"/>
      <c r="C47" s="587"/>
      <c r="D47" s="589"/>
      <c r="E47" s="587"/>
      <c r="F47" s="587"/>
      <c r="G47" s="587"/>
      <c r="H47" s="590"/>
      <c r="I47" s="601"/>
      <c r="J47" s="587"/>
      <c r="K47" s="599"/>
      <c r="L47" s="599"/>
    </row>
    <row r="48" spans="1:12">
      <c r="A48" s="588"/>
      <c r="B48" s="588"/>
      <c r="C48" s="587"/>
      <c r="D48" s="589"/>
      <c r="E48" s="587"/>
      <c r="F48" s="587"/>
      <c r="G48" s="587"/>
      <c r="H48" s="590"/>
      <c r="I48" s="601"/>
      <c r="J48" s="587"/>
      <c r="K48" s="599"/>
      <c r="L48" s="599"/>
    </row>
    <row r="49" spans="1:12">
      <c r="A49" s="588"/>
      <c r="B49" s="588"/>
      <c r="C49" s="587"/>
      <c r="D49" s="589"/>
      <c r="E49" s="587"/>
      <c r="F49" s="587"/>
      <c r="G49" s="587"/>
      <c r="H49" s="590"/>
      <c r="I49" s="601"/>
      <c r="J49" s="587"/>
      <c r="K49" s="599"/>
      <c r="L49" s="599"/>
    </row>
    <row r="50" spans="1:12">
      <c r="A50" s="588">
        <v>7</v>
      </c>
      <c r="B50" s="588" t="s">
        <v>1447</v>
      </c>
      <c r="C50" s="587" t="s">
        <v>1448</v>
      </c>
      <c r="D50" s="589">
        <v>1.5329999999999999</v>
      </c>
      <c r="E50" s="587" t="s">
        <v>1419</v>
      </c>
      <c r="F50" s="587" t="s">
        <v>1449</v>
      </c>
      <c r="G50" s="587" t="s">
        <v>1421</v>
      </c>
      <c r="H50" s="590">
        <v>910849.18</v>
      </c>
      <c r="I50" s="587" t="s">
        <v>1431</v>
      </c>
      <c r="J50" s="587" t="s">
        <v>1441</v>
      </c>
      <c r="K50" s="597" t="s">
        <v>1450</v>
      </c>
      <c r="L50" s="597"/>
    </row>
    <row r="51" spans="1:12">
      <c r="A51" s="588"/>
      <c r="B51" s="588"/>
      <c r="C51" s="587"/>
      <c r="D51" s="589"/>
      <c r="E51" s="587"/>
      <c r="F51" s="587"/>
      <c r="G51" s="587"/>
      <c r="H51" s="590"/>
      <c r="I51" s="601"/>
      <c r="J51" s="587"/>
      <c r="K51" s="597"/>
      <c r="L51" s="597"/>
    </row>
    <row r="52" spans="1:12">
      <c r="A52" s="588"/>
      <c r="B52" s="588"/>
      <c r="C52" s="587"/>
      <c r="D52" s="589"/>
      <c r="E52" s="587"/>
      <c r="F52" s="587"/>
      <c r="G52" s="587"/>
      <c r="H52" s="590"/>
      <c r="I52" s="601"/>
      <c r="J52" s="587"/>
      <c r="K52" s="597"/>
      <c r="L52" s="597"/>
    </row>
    <row r="53" spans="1:12">
      <c r="A53" s="588"/>
      <c r="B53" s="588"/>
      <c r="C53" s="587"/>
      <c r="D53" s="589"/>
      <c r="E53" s="587"/>
      <c r="F53" s="587"/>
      <c r="G53" s="587"/>
      <c r="H53" s="590"/>
      <c r="I53" s="601"/>
      <c r="J53" s="587"/>
      <c r="K53" s="597"/>
      <c r="L53" s="597"/>
    </row>
    <row r="54" spans="1:12">
      <c r="A54" s="588"/>
      <c r="B54" s="588"/>
      <c r="C54" s="587"/>
      <c r="D54" s="589"/>
      <c r="E54" s="587"/>
      <c r="F54" s="587"/>
      <c r="G54" s="587"/>
      <c r="H54" s="590"/>
      <c r="I54" s="601"/>
      <c r="J54" s="587"/>
      <c r="K54" s="597"/>
      <c r="L54" s="597"/>
    </row>
    <row r="55" spans="1:12">
      <c r="A55" s="588"/>
      <c r="B55" s="588"/>
      <c r="C55" s="587"/>
      <c r="D55" s="589"/>
      <c r="E55" s="587"/>
      <c r="F55" s="587"/>
      <c r="G55" s="587"/>
      <c r="H55" s="590"/>
      <c r="I55" s="601"/>
      <c r="J55" s="587"/>
      <c r="K55" s="597"/>
      <c r="L55" s="597"/>
    </row>
    <row r="56" spans="1:12">
      <c r="A56" s="588"/>
      <c r="B56" s="588"/>
      <c r="C56" s="587"/>
      <c r="D56" s="589"/>
      <c r="E56" s="587"/>
      <c r="F56" s="587"/>
      <c r="G56" s="587"/>
      <c r="H56" s="590"/>
      <c r="I56" s="601"/>
      <c r="J56" s="587"/>
      <c r="K56" s="597"/>
      <c r="L56" s="597"/>
    </row>
    <row r="57" spans="1:12">
      <c r="A57" s="588"/>
      <c r="B57" s="588"/>
      <c r="C57" s="587"/>
      <c r="D57" s="589"/>
      <c r="E57" s="587"/>
      <c r="F57" s="587"/>
      <c r="G57" s="587"/>
      <c r="H57" s="590"/>
      <c r="I57" s="601"/>
      <c r="J57" s="587"/>
      <c r="K57" s="597"/>
      <c r="L57" s="597"/>
    </row>
    <row r="58" spans="1:12">
      <c r="A58" s="588">
        <v>8</v>
      </c>
      <c r="B58" s="588" t="s">
        <v>1451</v>
      </c>
      <c r="C58" s="587" t="s">
        <v>1452</v>
      </c>
      <c r="D58" s="589">
        <v>0.68</v>
      </c>
      <c r="E58" s="587" t="s">
        <v>1419</v>
      </c>
      <c r="F58" s="587" t="s">
        <v>1445</v>
      </c>
      <c r="G58" s="587" t="s">
        <v>1421</v>
      </c>
      <c r="H58" s="590">
        <v>826812</v>
      </c>
      <c r="I58" s="587" t="s">
        <v>1431</v>
      </c>
      <c r="J58" s="587" t="s">
        <v>1453</v>
      </c>
      <c r="K58" s="600" t="s">
        <v>1454</v>
      </c>
      <c r="L58" s="600"/>
    </row>
    <row r="59" spans="1:12">
      <c r="A59" s="588"/>
      <c r="B59" s="588"/>
      <c r="C59" s="587"/>
      <c r="D59" s="589"/>
      <c r="E59" s="587"/>
      <c r="F59" s="587"/>
      <c r="G59" s="587"/>
      <c r="H59" s="590"/>
      <c r="I59" s="587"/>
      <c r="J59" s="587"/>
      <c r="K59" s="600"/>
      <c r="L59" s="600"/>
    </row>
    <row r="60" spans="1:12">
      <c r="A60" s="588"/>
      <c r="B60" s="588"/>
      <c r="C60" s="587"/>
      <c r="D60" s="589"/>
      <c r="E60" s="587"/>
      <c r="F60" s="587"/>
      <c r="G60" s="587"/>
      <c r="H60" s="590"/>
      <c r="I60" s="587"/>
      <c r="J60" s="587"/>
      <c r="K60" s="600"/>
      <c r="L60" s="600"/>
    </row>
    <row r="61" spans="1:12">
      <c r="A61" s="588"/>
      <c r="B61" s="588"/>
      <c r="C61" s="587"/>
      <c r="D61" s="589"/>
      <c r="E61" s="587"/>
      <c r="F61" s="587"/>
      <c r="G61" s="587"/>
      <c r="H61" s="590"/>
      <c r="I61" s="587"/>
      <c r="J61" s="587"/>
      <c r="K61" s="600"/>
      <c r="L61" s="600"/>
    </row>
    <row r="62" spans="1:12">
      <c r="A62" s="588"/>
      <c r="B62" s="588"/>
      <c r="C62" s="587"/>
      <c r="D62" s="589"/>
      <c r="E62" s="587"/>
      <c r="F62" s="587"/>
      <c r="G62" s="587"/>
      <c r="H62" s="590"/>
      <c r="I62" s="587"/>
      <c r="J62" s="587"/>
      <c r="K62" s="600"/>
      <c r="L62" s="600"/>
    </row>
    <row r="63" spans="1:12">
      <c r="A63" s="588"/>
      <c r="B63" s="588"/>
      <c r="C63" s="587"/>
      <c r="D63" s="589"/>
      <c r="E63" s="587"/>
      <c r="F63" s="587"/>
      <c r="G63" s="587"/>
      <c r="H63" s="590"/>
      <c r="I63" s="587"/>
      <c r="J63" s="587"/>
      <c r="K63" s="600"/>
      <c r="L63" s="600"/>
    </row>
    <row r="64" spans="1:12">
      <c r="A64" s="588"/>
      <c r="B64" s="588"/>
      <c r="C64" s="587"/>
      <c r="D64" s="589"/>
      <c r="E64" s="587"/>
      <c r="F64" s="587"/>
      <c r="G64" s="587"/>
      <c r="H64" s="590"/>
      <c r="I64" s="587"/>
      <c r="J64" s="587"/>
      <c r="K64" s="600"/>
      <c r="L64" s="600"/>
    </row>
    <row r="65" spans="1:12">
      <c r="A65" s="588"/>
      <c r="B65" s="588"/>
      <c r="C65" s="587"/>
      <c r="D65" s="589"/>
      <c r="E65" s="587"/>
      <c r="F65" s="587"/>
      <c r="G65" s="587"/>
      <c r="H65" s="590"/>
      <c r="I65" s="587"/>
      <c r="J65" s="587"/>
      <c r="K65" s="600"/>
      <c r="L65" s="600"/>
    </row>
    <row r="66" spans="1:12">
      <c r="A66" s="588"/>
      <c r="B66" s="588"/>
      <c r="C66" s="587"/>
      <c r="D66" s="589"/>
      <c r="E66" s="587"/>
      <c r="F66" s="587"/>
      <c r="G66" s="587"/>
      <c r="H66" s="590"/>
      <c r="I66" s="587"/>
      <c r="J66" s="587"/>
      <c r="K66" s="600"/>
      <c r="L66" s="600"/>
    </row>
    <row r="67" spans="1:12">
      <c r="A67" s="588">
        <v>9</v>
      </c>
      <c r="B67" s="588" t="s">
        <v>1455</v>
      </c>
      <c r="C67" s="587" t="s">
        <v>1456</v>
      </c>
      <c r="D67" s="589" t="s">
        <v>1457</v>
      </c>
      <c r="E67" s="587" t="s">
        <v>1419</v>
      </c>
      <c r="F67" s="587" t="s">
        <v>1458</v>
      </c>
      <c r="G67" s="587" t="s">
        <v>1421</v>
      </c>
      <c r="H67" s="590">
        <v>2125578</v>
      </c>
      <c r="I67" s="587" t="s">
        <v>1431</v>
      </c>
      <c r="J67" s="587" t="s">
        <v>1459</v>
      </c>
      <c r="K67" s="598" t="s">
        <v>1460</v>
      </c>
      <c r="L67" s="598"/>
    </row>
    <row r="68" spans="1:12">
      <c r="A68" s="588"/>
      <c r="B68" s="588"/>
      <c r="C68" s="587"/>
      <c r="D68" s="589"/>
      <c r="E68" s="587"/>
      <c r="F68" s="587"/>
      <c r="G68" s="587"/>
      <c r="H68" s="590"/>
      <c r="I68" s="587"/>
      <c r="J68" s="587"/>
      <c r="K68" s="598"/>
      <c r="L68" s="598"/>
    </row>
    <row r="69" spans="1:12">
      <c r="A69" s="588"/>
      <c r="B69" s="588"/>
      <c r="C69" s="587"/>
      <c r="D69" s="589"/>
      <c r="E69" s="587"/>
      <c r="F69" s="587"/>
      <c r="G69" s="587"/>
      <c r="H69" s="590"/>
      <c r="I69" s="587"/>
      <c r="J69" s="587"/>
      <c r="K69" s="598"/>
      <c r="L69" s="598"/>
    </row>
    <row r="70" spans="1:12">
      <c r="A70" s="588"/>
      <c r="B70" s="588"/>
      <c r="C70" s="587"/>
      <c r="D70" s="589"/>
      <c r="E70" s="587"/>
      <c r="F70" s="587"/>
      <c r="G70" s="587"/>
      <c r="H70" s="590"/>
      <c r="I70" s="587"/>
      <c r="J70" s="587"/>
      <c r="K70" s="598"/>
      <c r="L70" s="598"/>
    </row>
    <row r="71" spans="1:12">
      <c r="A71" s="588"/>
      <c r="B71" s="588"/>
      <c r="C71" s="587"/>
      <c r="D71" s="589"/>
      <c r="E71" s="587"/>
      <c r="F71" s="587"/>
      <c r="G71" s="587"/>
      <c r="H71" s="590"/>
      <c r="I71" s="587"/>
      <c r="J71" s="587"/>
      <c r="K71" s="598"/>
      <c r="L71" s="598"/>
    </row>
    <row r="72" spans="1:12">
      <c r="A72" s="588"/>
      <c r="B72" s="588"/>
      <c r="C72" s="587"/>
      <c r="D72" s="589"/>
      <c r="E72" s="587"/>
      <c r="F72" s="587"/>
      <c r="G72" s="587"/>
      <c r="H72" s="590"/>
      <c r="I72" s="587"/>
      <c r="J72" s="587"/>
      <c r="K72" s="598"/>
      <c r="L72" s="598"/>
    </row>
    <row r="73" spans="1:12">
      <c r="A73" s="588"/>
      <c r="B73" s="588"/>
      <c r="C73" s="587"/>
      <c r="D73" s="589"/>
      <c r="E73" s="587"/>
      <c r="F73" s="587"/>
      <c r="G73" s="587"/>
      <c r="H73" s="590"/>
      <c r="I73" s="587"/>
      <c r="J73" s="587"/>
      <c r="K73" s="598"/>
      <c r="L73" s="598"/>
    </row>
    <row r="74" spans="1:12">
      <c r="A74" s="588"/>
      <c r="B74" s="588"/>
      <c r="C74" s="587"/>
      <c r="D74" s="589"/>
      <c r="E74" s="587"/>
      <c r="F74" s="587"/>
      <c r="G74" s="587"/>
      <c r="H74" s="590"/>
      <c r="I74" s="587"/>
      <c r="J74" s="587"/>
      <c r="K74" s="598"/>
      <c r="L74" s="598"/>
    </row>
    <row r="75" spans="1:12">
      <c r="A75" s="588">
        <v>10</v>
      </c>
      <c r="B75" s="588" t="s">
        <v>1461</v>
      </c>
      <c r="C75" s="587" t="s">
        <v>1462</v>
      </c>
      <c r="D75" s="589" t="s">
        <v>1463</v>
      </c>
      <c r="E75" s="587" t="s">
        <v>1419</v>
      </c>
      <c r="F75" s="587" t="s">
        <v>1458</v>
      </c>
      <c r="G75" s="587" t="s">
        <v>1421</v>
      </c>
      <c r="H75" s="590">
        <v>2365340</v>
      </c>
      <c r="I75" s="587" t="s">
        <v>1431</v>
      </c>
      <c r="J75" s="587" t="s">
        <v>1459</v>
      </c>
      <c r="K75" s="598" t="s">
        <v>1464</v>
      </c>
      <c r="L75" s="598"/>
    </row>
    <row r="76" spans="1:12">
      <c r="A76" s="588"/>
      <c r="B76" s="588"/>
      <c r="C76" s="587"/>
      <c r="D76" s="589"/>
      <c r="E76" s="587"/>
      <c r="F76" s="587"/>
      <c r="G76" s="587"/>
      <c r="H76" s="590"/>
      <c r="I76" s="587"/>
      <c r="J76" s="587"/>
      <c r="K76" s="598"/>
      <c r="L76" s="598"/>
    </row>
    <row r="77" spans="1:12">
      <c r="A77" s="588"/>
      <c r="B77" s="588"/>
      <c r="C77" s="587"/>
      <c r="D77" s="589"/>
      <c r="E77" s="587"/>
      <c r="F77" s="587"/>
      <c r="G77" s="587"/>
      <c r="H77" s="590"/>
      <c r="I77" s="587"/>
      <c r="J77" s="587"/>
      <c r="K77" s="598"/>
      <c r="L77" s="598"/>
    </row>
    <row r="78" spans="1:12">
      <c r="A78" s="588"/>
      <c r="B78" s="588"/>
      <c r="C78" s="587"/>
      <c r="D78" s="589"/>
      <c r="E78" s="587"/>
      <c r="F78" s="587"/>
      <c r="G78" s="587"/>
      <c r="H78" s="590"/>
      <c r="I78" s="587"/>
      <c r="J78" s="587"/>
      <c r="K78" s="598"/>
      <c r="L78" s="598"/>
    </row>
    <row r="79" spans="1:12">
      <c r="A79" s="588"/>
      <c r="B79" s="588"/>
      <c r="C79" s="587"/>
      <c r="D79" s="589"/>
      <c r="E79" s="587"/>
      <c r="F79" s="587"/>
      <c r="G79" s="587"/>
      <c r="H79" s="590"/>
      <c r="I79" s="587"/>
      <c r="J79" s="587"/>
      <c r="K79" s="598"/>
      <c r="L79" s="598"/>
    </row>
    <row r="80" spans="1:12">
      <c r="A80" s="588"/>
      <c r="B80" s="588"/>
      <c r="C80" s="587"/>
      <c r="D80" s="589"/>
      <c r="E80" s="587"/>
      <c r="F80" s="587"/>
      <c r="G80" s="587"/>
      <c r="H80" s="590"/>
      <c r="I80" s="587"/>
      <c r="J80" s="587"/>
      <c r="K80" s="598"/>
      <c r="L80" s="598"/>
    </row>
    <row r="81" spans="1:12">
      <c r="A81" s="588"/>
      <c r="B81" s="588"/>
      <c r="C81" s="587"/>
      <c r="D81" s="589"/>
      <c r="E81" s="587"/>
      <c r="F81" s="587"/>
      <c r="G81" s="587"/>
      <c r="H81" s="590"/>
      <c r="I81" s="587"/>
      <c r="J81" s="587"/>
      <c r="K81" s="598"/>
      <c r="L81" s="598"/>
    </row>
    <row r="82" spans="1:12">
      <c r="A82" s="588"/>
      <c r="B82" s="588"/>
      <c r="C82" s="587"/>
      <c r="D82" s="589"/>
      <c r="E82" s="587"/>
      <c r="F82" s="587"/>
      <c r="G82" s="587"/>
      <c r="H82" s="590"/>
      <c r="I82" s="587"/>
      <c r="J82" s="587"/>
      <c r="K82" s="598"/>
      <c r="L82" s="598"/>
    </row>
    <row r="83" spans="1:12">
      <c r="A83" s="588">
        <v>11</v>
      </c>
      <c r="B83" s="588" t="s">
        <v>1465</v>
      </c>
      <c r="C83" s="587" t="s">
        <v>1466</v>
      </c>
      <c r="D83" s="589">
        <v>0.1</v>
      </c>
      <c r="E83" s="587" t="s">
        <v>1419</v>
      </c>
      <c r="F83" s="587" t="s">
        <v>1467</v>
      </c>
      <c r="G83" s="587" t="s">
        <v>1421</v>
      </c>
      <c r="H83" s="590">
        <v>181625.28</v>
      </c>
      <c r="I83" s="587" t="s">
        <v>1431</v>
      </c>
      <c r="J83" s="587" t="s">
        <v>1468</v>
      </c>
      <c r="K83" s="597" t="s">
        <v>1469</v>
      </c>
      <c r="L83" s="597"/>
    </row>
    <row r="84" spans="1:12">
      <c r="A84" s="588"/>
      <c r="B84" s="588"/>
      <c r="C84" s="587"/>
      <c r="D84" s="589"/>
      <c r="E84" s="587"/>
      <c r="F84" s="587"/>
      <c r="G84" s="587"/>
      <c r="H84" s="590"/>
      <c r="I84" s="587"/>
      <c r="J84" s="587"/>
      <c r="K84" s="597"/>
      <c r="L84" s="597"/>
    </row>
    <row r="85" spans="1:12">
      <c r="A85" s="588"/>
      <c r="B85" s="588"/>
      <c r="C85" s="587"/>
      <c r="D85" s="589"/>
      <c r="E85" s="587"/>
      <c r="F85" s="587"/>
      <c r="G85" s="587"/>
      <c r="H85" s="590"/>
      <c r="I85" s="587"/>
      <c r="J85" s="587"/>
      <c r="K85" s="597"/>
      <c r="L85" s="597"/>
    </row>
    <row r="86" spans="1:12">
      <c r="A86" s="588"/>
      <c r="B86" s="588"/>
      <c r="C86" s="587"/>
      <c r="D86" s="589"/>
      <c r="E86" s="587"/>
      <c r="F86" s="587"/>
      <c r="G86" s="587"/>
      <c r="H86" s="590"/>
      <c r="I86" s="587"/>
      <c r="J86" s="587"/>
      <c r="K86" s="597"/>
      <c r="L86" s="597"/>
    </row>
    <row r="87" spans="1:12">
      <c r="A87" s="588"/>
      <c r="B87" s="588"/>
      <c r="C87" s="587"/>
      <c r="D87" s="589"/>
      <c r="E87" s="587"/>
      <c r="F87" s="587"/>
      <c r="G87" s="587"/>
      <c r="H87" s="590"/>
      <c r="I87" s="587"/>
      <c r="J87" s="587"/>
      <c r="K87" s="597"/>
      <c r="L87" s="597"/>
    </row>
    <row r="88" spans="1:12">
      <c r="A88" s="588"/>
      <c r="B88" s="588"/>
      <c r="C88" s="587"/>
      <c r="D88" s="589"/>
      <c r="E88" s="587"/>
      <c r="F88" s="587"/>
      <c r="G88" s="587"/>
      <c r="H88" s="590"/>
      <c r="I88" s="587"/>
      <c r="J88" s="587"/>
      <c r="K88" s="597"/>
      <c r="L88" s="597"/>
    </row>
    <row r="89" spans="1:12">
      <c r="A89" s="588"/>
      <c r="B89" s="588"/>
      <c r="C89" s="587"/>
      <c r="D89" s="589"/>
      <c r="E89" s="587"/>
      <c r="F89" s="587"/>
      <c r="G89" s="587"/>
      <c r="H89" s="590"/>
      <c r="I89" s="587"/>
      <c r="J89" s="587"/>
      <c r="K89" s="597"/>
      <c r="L89" s="597"/>
    </row>
    <row r="90" spans="1:12">
      <c r="A90" s="588"/>
      <c r="B90" s="588"/>
      <c r="C90" s="587"/>
      <c r="D90" s="589"/>
      <c r="E90" s="587"/>
      <c r="F90" s="587"/>
      <c r="G90" s="587"/>
      <c r="H90" s="590"/>
      <c r="I90" s="587"/>
      <c r="J90" s="587"/>
      <c r="K90" s="597"/>
      <c r="L90" s="597"/>
    </row>
    <row r="91" spans="1:12">
      <c r="A91" s="588">
        <v>12</v>
      </c>
      <c r="B91" s="588" t="s">
        <v>1470</v>
      </c>
      <c r="C91" s="587" t="s">
        <v>1471</v>
      </c>
      <c r="D91" s="589">
        <v>1.4</v>
      </c>
      <c r="E91" s="587" t="s">
        <v>1419</v>
      </c>
      <c r="F91" s="587" t="s">
        <v>1467</v>
      </c>
      <c r="G91" s="587" t="s">
        <v>1421</v>
      </c>
      <c r="H91" s="590">
        <v>1067675.96</v>
      </c>
      <c r="I91" s="587" t="s">
        <v>1431</v>
      </c>
      <c r="J91" s="587" t="s">
        <v>1472</v>
      </c>
      <c r="K91" s="599" t="s">
        <v>1473</v>
      </c>
      <c r="L91" s="599"/>
    </row>
    <row r="92" spans="1:12">
      <c r="A92" s="588"/>
      <c r="B92" s="588"/>
      <c r="C92" s="587"/>
      <c r="D92" s="589"/>
      <c r="E92" s="587"/>
      <c r="F92" s="587"/>
      <c r="G92" s="587"/>
      <c r="H92" s="590"/>
      <c r="I92" s="587"/>
      <c r="J92" s="587"/>
      <c r="K92" s="599"/>
      <c r="L92" s="599"/>
    </row>
    <row r="93" spans="1:12">
      <c r="A93" s="588"/>
      <c r="B93" s="588"/>
      <c r="C93" s="587"/>
      <c r="D93" s="589"/>
      <c r="E93" s="587"/>
      <c r="F93" s="587"/>
      <c r="G93" s="587"/>
      <c r="H93" s="590"/>
      <c r="I93" s="587"/>
      <c r="J93" s="587"/>
      <c r="K93" s="599"/>
      <c r="L93" s="599"/>
    </row>
    <row r="94" spans="1:12">
      <c r="A94" s="588"/>
      <c r="B94" s="588"/>
      <c r="C94" s="587"/>
      <c r="D94" s="589"/>
      <c r="E94" s="587"/>
      <c r="F94" s="587"/>
      <c r="G94" s="587"/>
      <c r="H94" s="590"/>
      <c r="I94" s="587"/>
      <c r="J94" s="587"/>
      <c r="K94" s="599"/>
      <c r="L94" s="599"/>
    </row>
    <row r="95" spans="1:12">
      <c r="A95" s="588"/>
      <c r="B95" s="588"/>
      <c r="C95" s="587"/>
      <c r="D95" s="589"/>
      <c r="E95" s="587"/>
      <c r="F95" s="587"/>
      <c r="G95" s="587"/>
      <c r="H95" s="590"/>
      <c r="I95" s="587"/>
      <c r="J95" s="587"/>
      <c r="K95" s="599"/>
      <c r="L95" s="599"/>
    </row>
    <row r="96" spans="1:12">
      <c r="A96" s="588"/>
      <c r="B96" s="588"/>
      <c r="C96" s="587"/>
      <c r="D96" s="589"/>
      <c r="E96" s="587"/>
      <c r="F96" s="587"/>
      <c r="G96" s="587"/>
      <c r="H96" s="590"/>
      <c r="I96" s="587"/>
      <c r="J96" s="587"/>
      <c r="K96" s="599"/>
      <c r="L96" s="599"/>
    </row>
    <row r="97" spans="1:12">
      <c r="A97" s="588"/>
      <c r="B97" s="588"/>
      <c r="C97" s="587"/>
      <c r="D97" s="589"/>
      <c r="E97" s="587"/>
      <c r="F97" s="587"/>
      <c r="G97" s="587"/>
      <c r="H97" s="590"/>
      <c r="I97" s="587"/>
      <c r="J97" s="587"/>
      <c r="K97" s="599"/>
      <c r="L97" s="599"/>
    </row>
    <row r="98" spans="1:12">
      <c r="A98" s="588"/>
      <c r="B98" s="588"/>
      <c r="C98" s="587"/>
      <c r="D98" s="589"/>
      <c r="E98" s="587"/>
      <c r="F98" s="587"/>
      <c r="G98" s="587"/>
      <c r="H98" s="590"/>
      <c r="I98" s="587"/>
      <c r="J98" s="587"/>
      <c r="K98" s="599"/>
      <c r="L98" s="599"/>
    </row>
    <row r="99" spans="1:12">
      <c r="A99" s="588">
        <v>13</v>
      </c>
      <c r="B99" s="588" t="s">
        <v>1474</v>
      </c>
      <c r="C99" s="587" t="s">
        <v>1475</v>
      </c>
      <c r="D99" s="589">
        <v>0.18240000000000001</v>
      </c>
      <c r="E99" s="587" t="s">
        <v>1419</v>
      </c>
      <c r="F99" s="587" t="s">
        <v>1420</v>
      </c>
      <c r="G99" s="587" t="s">
        <v>1421</v>
      </c>
      <c r="H99" s="590">
        <v>310919.03999999998</v>
      </c>
      <c r="I99" s="587" t="s">
        <v>1431</v>
      </c>
      <c r="J99" s="587" t="s">
        <v>42</v>
      </c>
      <c r="K99" s="598" t="s">
        <v>1476</v>
      </c>
      <c r="L99" s="598"/>
    </row>
    <row r="100" spans="1:12">
      <c r="A100" s="588"/>
      <c r="B100" s="588"/>
      <c r="C100" s="587"/>
      <c r="D100" s="589"/>
      <c r="E100" s="587"/>
      <c r="F100" s="587"/>
      <c r="G100" s="587"/>
      <c r="H100" s="590"/>
      <c r="I100" s="587"/>
      <c r="J100" s="587"/>
      <c r="K100" s="598"/>
      <c r="L100" s="598"/>
    </row>
    <row r="101" spans="1:12">
      <c r="A101" s="588"/>
      <c r="B101" s="588"/>
      <c r="C101" s="587"/>
      <c r="D101" s="589"/>
      <c r="E101" s="587"/>
      <c r="F101" s="587"/>
      <c r="G101" s="587"/>
      <c r="H101" s="590"/>
      <c r="I101" s="587"/>
      <c r="J101" s="587"/>
      <c r="K101" s="598"/>
      <c r="L101" s="598"/>
    </row>
    <row r="102" spans="1:12">
      <c r="A102" s="588"/>
      <c r="B102" s="588"/>
      <c r="C102" s="587"/>
      <c r="D102" s="589"/>
      <c r="E102" s="587"/>
      <c r="F102" s="587"/>
      <c r="G102" s="587"/>
      <c r="H102" s="590"/>
      <c r="I102" s="587"/>
      <c r="J102" s="587"/>
      <c r="K102" s="598"/>
      <c r="L102" s="598"/>
    </row>
    <row r="103" spans="1:12">
      <c r="A103" s="588"/>
      <c r="B103" s="588"/>
      <c r="C103" s="587"/>
      <c r="D103" s="589"/>
      <c r="E103" s="587"/>
      <c r="F103" s="587"/>
      <c r="G103" s="587"/>
      <c r="H103" s="590"/>
      <c r="I103" s="587"/>
      <c r="J103" s="587"/>
      <c r="K103" s="598"/>
      <c r="L103" s="598"/>
    </row>
    <row r="104" spans="1:12">
      <c r="A104" s="588"/>
      <c r="B104" s="588"/>
      <c r="C104" s="587"/>
      <c r="D104" s="589"/>
      <c r="E104" s="587"/>
      <c r="F104" s="587"/>
      <c r="G104" s="587"/>
      <c r="H104" s="590"/>
      <c r="I104" s="587"/>
      <c r="J104" s="587"/>
      <c r="K104" s="598"/>
      <c r="L104" s="598"/>
    </row>
    <row r="105" spans="1:12">
      <c r="A105" s="588"/>
      <c r="B105" s="588"/>
      <c r="C105" s="587"/>
      <c r="D105" s="589"/>
      <c r="E105" s="587"/>
      <c r="F105" s="587"/>
      <c r="G105" s="587"/>
      <c r="H105" s="590"/>
      <c r="I105" s="587"/>
      <c r="J105" s="587"/>
      <c r="K105" s="598"/>
      <c r="L105" s="598"/>
    </row>
    <row r="106" spans="1:12">
      <c r="A106" s="588"/>
      <c r="B106" s="588"/>
      <c r="C106" s="587"/>
      <c r="D106" s="589"/>
      <c r="E106" s="587"/>
      <c r="F106" s="587"/>
      <c r="G106" s="587"/>
      <c r="H106" s="590"/>
      <c r="I106" s="587"/>
      <c r="J106" s="587"/>
      <c r="K106" s="598"/>
      <c r="L106" s="598"/>
    </row>
    <row r="107" spans="1:12" ht="45.75">
      <c r="A107" s="271">
        <v>14</v>
      </c>
      <c r="B107" s="271" t="s">
        <v>1477</v>
      </c>
      <c r="C107" s="272" t="s">
        <v>1478</v>
      </c>
      <c r="D107" s="273">
        <v>0.24490000000000001</v>
      </c>
      <c r="E107" s="272" t="s">
        <v>1419</v>
      </c>
      <c r="F107" s="272" t="s">
        <v>1479</v>
      </c>
      <c r="G107" s="272" t="s">
        <v>1421</v>
      </c>
      <c r="H107" s="274">
        <v>422011.68</v>
      </c>
      <c r="I107" s="272" t="s">
        <v>1431</v>
      </c>
      <c r="J107" s="272" t="s">
        <v>1480</v>
      </c>
      <c r="K107" s="597" t="s">
        <v>1481</v>
      </c>
      <c r="L107" s="597"/>
    </row>
    <row r="108" spans="1:12">
      <c r="A108" s="588">
        <v>15</v>
      </c>
      <c r="B108" s="588" t="s">
        <v>1482</v>
      </c>
      <c r="C108" s="587" t="s">
        <v>1483</v>
      </c>
      <c r="D108" s="589">
        <v>0.28799999999999998</v>
      </c>
      <c r="E108" s="587" t="s">
        <v>1419</v>
      </c>
      <c r="F108" s="587" t="s">
        <v>1420</v>
      </c>
      <c r="G108" s="587" t="s">
        <v>1421</v>
      </c>
      <c r="H108" s="590">
        <v>490924.79999999999</v>
      </c>
      <c r="I108" s="587" t="s">
        <v>1431</v>
      </c>
      <c r="J108" s="587" t="s">
        <v>42</v>
      </c>
      <c r="K108" s="591" t="s">
        <v>1484</v>
      </c>
      <c r="L108" s="591"/>
    </row>
    <row r="109" spans="1:12">
      <c r="A109" s="588"/>
      <c r="B109" s="588"/>
      <c r="C109" s="587"/>
      <c r="D109" s="589"/>
      <c r="E109" s="587"/>
      <c r="F109" s="587"/>
      <c r="G109" s="587"/>
      <c r="H109" s="590"/>
      <c r="I109" s="587"/>
      <c r="J109" s="587"/>
      <c r="K109" s="591"/>
      <c r="L109" s="591"/>
    </row>
    <row r="110" spans="1:12">
      <c r="A110" s="588"/>
      <c r="B110" s="588"/>
      <c r="C110" s="587"/>
      <c r="D110" s="589"/>
      <c r="E110" s="587"/>
      <c r="F110" s="587"/>
      <c r="G110" s="587"/>
      <c r="H110" s="590"/>
      <c r="I110" s="587"/>
      <c r="J110" s="587"/>
      <c r="K110" s="591"/>
      <c r="L110" s="591"/>
    </row>
    <row r="111" spans="1:12">
      <c r="A111" s="588"/>
      <c r="B111" s="588"/>
      <c r="C111" s="587"/>
      <c r="D111" s="589"/>
      <c r="E111" s="587"/>
      <c r="F111" s="587"/>
      <c r="G111" s="587"/>
      <c r="H111" s="590"/>
      <c r="I111" s="587"/>
      <c r="J111" s="587"/>
      <c r="K111" s="591"/>
      <c r="L111" s="591"/>
    </row>
    <row r="112" spans="1:12">
      <c r="A112" s="588"/>
      <c r="B112" s="588"/>
      <c r="C112" s="587"/>
      <c r="D112" s="589"/>
      <c r="E112" s="587"/>
      <c r="F112" s="587"/>
      <c r="G112" s="587"/>
      <c r="H112" s="590"/>
      <c r="I112" s="587"/>
      <c r="J112" s="587"/>
      <c r="K112" s="591"/>
      <c r="L112" s="591"/>
    </row>
    <row r="113" spans="1:12">
      <c r="A113" s="588"/>
      <c r="B113" s="588"/>
      <c r="C113" s="587"/>
      <c r="D113" s="589"/>
      <c r="E113" s="587"/>
      <c r="F113" s="587"/>
      <c r="G113" s="587"/>
      <c r="H113" s="590"/>
      <c r="I113" s="587"/>
      <c r="J113" s="587"/>
      <c r="K113" s="591"/>
      <c r="L113" s="591"/>
    </row>
    <row r="114" spans="1:12">
      <c r="A114" s="588"/>
      <c r="B114" s="588"/>
      <c r="C114" s="587"/>
      <c r="D114" s="589"/>
      <c r="E114" s="587"/>
      <c r="F114" s="587"/>
      <c r="G114" s="587"/>
      <c r="H114" s="590"/>
      <c r="I114" s="587"/>
      <c r="J114" s="587"/>
      <c r="K114" s="591"/>
      <c r="L114" s="591"/>
    </row>
    <row r="115" spans="1:12">
      <c r="A115" s="588"/>
      <c r="B115" s="588"/>
      <c r="C115" s="587"/>
      <c r="D115" s="589"/>
      <c r="E115" s="587"/>
      <c r="F115" s="587"/>
      <c r="G115" s="587"/>
      <c r="H115" s="590"/>
      <c r="I115" s="587"/>
      <c r="J115" s="587"/>
      <c r="K115" s="591"/>
      <c r="L115" s="591"/>
    </row>
    <row r="116" spans="1:12" ht="45">
      <c r="A116" s="275">
        <v>16</v>
      </c>
      <c r="B116" s="275" t="s">
        <v>1485</v>
      </c>
      <c r="C116" s="276" t="s">
        <v>1486</v>
      </c>
      <c r="D116" s="277">
        <v>0.1512</v>
      </c>
      <c r="E116" s="276" t="s">
        <v>1419</v>
      </c>
      <c r="F116" s="276" t="s">
        <v>1420</v>
      </c>
      <c r="G116" s="276" t="s">
        <v>1421</v>
      </c>
      <c r="H116" s="278">
        <v>257735.52</v>
      </c>
      <c r="I116" s="276" t="s">
        <v>1399</v>
      </c>
      <c r="J116" s="276" t="s">
        <v>42</v>
      </c>
      <c r="K116" s="596" t="s">
        <v>1487</v>
      </c>
      <c r="L116" s="596"/>
    </row>
    <row r="117" spans="1:12">
      <c r="A117" s="588">
        <v>17</v>
      </c>
      <c r="B117" s="588" t="s">
        <v>1488</v>
      </c>
      <c r="C117" s="587" t="s">
        <v>1489</v>
      </c>
      <c r="D117" s="589">
        <v>0.38479999999999998</v>
      </c>
      <c r="E117" s="587" t="s">
        <v>1419</v>
      </c>
      <c r="F117" s="587" t="s">
        <v>1458</v>
      </c>
      <c r="G117" s="587" t="s">
        <v>1421</v>
      </c>
      <c r="H117" s="590">
        <v>371947.68</v>
      </c>
      <c r="I117" s="587" t="s">
        <v>1431</v>
      </c>
      <c r="J117" s="587" t="s">
        <v>1490</v>
      </c>
      <c r="K117" s="577" t="s">
        <v>1491</v>
      </c>
      <c r="L117" s="577"/>
    </row>
    <row r="118" spans="1:12">
      <c r="A118" s="588"/>
      <c r="B118" s="588"/>
      <c r="C118" s="587"/>
      <c r="D118" s="589"/>
      <c r="E118" s="587"/>
      <c r="F118" s="587"/>
      <c r="G118" s="587"/>
      <c r="H118" s="590"/>
      <c r="I118" s="587"/>
      <c r="J118" s="587"/>
      <c r="K118" s="577"/>
      <c r="L118" s="577"/>
    </row>
    <row r="119" spans="1:12">
      <c r="A119" s="588"/>
      <c r="B119" s="588"/>
      <c r="C119" s="587"/>
      <c r="D119" s="589"/>
      <c r="E119" s="587"/>
      <c r="F119" s="587"/>
      <c r="G119" s="587"/>
      <c r="H119" s="590"/>
      <c r="I119" s="587"/>
      <c r="J119" s="587"/>
      <c r="K119" s="577"/>
      <c r="L119" s="577"/>
    </row>
    <row r="120" spans="1:12">
      <c r="A120" s="588"/>
      <c r="B120" s="588"/>
      <c r="C120" s="587"/>
      <c r="D120" s="589"/>
      <c r="E120" s="587"/>
      <c r="F120" s="587"/>
      <c r="G120" s="587"/>
      <c r="H120" s="590"/>
      <c r="I120" s="587"/>
      <c r="J120" s="587"/>
      <c r="K120" s="577"/>
      <c r="L120" s="577"/>
    </row>
    <row r="121" spans="1:12">
      <c r="A121" s="588"/>
      <c r="B121" s="588"/>
      <c r="C121" s="587"/>
      <c r="D121" s="589"/>
      <c r="E121" s="587"/>
      <c r="F121" s="587"/>
      <c r="G121" s="587"/>
      <c r="H121" s="590"/>
      <c r="I121" s="587"/>
      <c r="J121" s="587"/>
      <c r="K121" s="577"/>
      <c r="L121" s="577"/>
    </row>
    <row r="122" spans="1:12">
      <c r="A122" s="588"/>
      <c r="B122" s="588"/>
      <c r="C122" s="587"/>
      <c r="D122" s="589"/>
      <c r="E122" s="587"/>
      <c r="F122" s="587"/>
      <c r="G122" s="587"/>
      <c r="H122" s="590"/>
      <c r="I122" s="587"/>
      <c r="J122" s="587"/>
      <c r="K122" s="577"/>
      <c r="L122" s="577"/>
    </row>
    <row r="123" spans="1:12">
      <c r="A123" s="588"/>
      <c r="B123" s="588"/>
      <c r="C123" s="587"/>
      <c r="D123" s="589"/>
      <c r="E123" s="587"/>
      <c r="F123" s="587"/>
      <c r="G123" s="587"/>
      <c r="H123" s="590"/>
      <c r="I123" s="587"/>
      <c r="J123" s="587"/>
      <c r="K123" s="577"/>
      <c r="L123" s="577"/>
    </row>
    <row r="124" spans="1:12">
      <c r="A124" s="588"/>
      <c r="B124" s="588"/>
      <c r="C124" s="587"/>
      <c r="D124" s="589"/>
      <c r="E124" s="587"/>
      <c r="F124" s="587"/>
      <c r="G124" s="587"/>
      <c r="H124" s="590"/>
      <c r="I124" s="587"/>
      <c r="J124" s="587"/>
      <c r="K124" s="577"/>
      <c r="L124" s="577"/>
    </row>
    <row r="125" spans="1:12">
      <c r="A125" s="588">
        <v>18</v>
      </c>
      <c r="B125" s="588" t="s">
        <v>1492</v>
      </c>
      <c r="C125" s="587" t="s">
        <v>1493</v>
      </c>
      <c r="D125" s="589">
        <v>0.60840000000000005</v>
      </c>
      <c r="E125" s="587" t="s">
        <v>1419</v>
      </c>
      <c r="F125" s="587" t="s">
        <v>1494</v>
      </c>
      <c r="G125" s="587" t="s">
        <v>1421</v>
      </c>
      <c r="H125" s="590">
        <v>454961.52</v>
      </c>
      <c r="I125" s="587" t="s">
        <v>1431</v>
      </c>
      <c r="J125" s="587" t="s">
        <v>42</v>
      </c>
      <c r="K125" s="591" t="s">
        <v>1495</v>
      </c>
      <c r="L125" s="591"/>
    </row>
    <row r="126" spans="1:12">
      <c r="A126" s="588"/>
      <c r="B126" s="588"/>
      <c r="C126" s="587"/>
      <c r="D126" s="589"/>
      <c r="E126" s="587"/>
      <c r="F126" s="587"/>
      <c r="G126" s="587"/>
      <c r="H126" s="590"/>
      <c r="I126" s="587"/>
      <c r="J126" s="587"/>
      <c r="K126" s="591"/>
      <c r="L126" s="591"/>
    </row>
    <row r="127" spans="1:12">
      <c r="A127" s="588"/>
      <c r="B127" s="588"/>
      <c r="C127" s="587"/>
      <c r="D127" s="589"/>
      <c r="E127" s="587"/>
      <c r="F127" s="587"/>
      <c r="G127" s="587"/>
      <c r="H127" s="590"/>
      <c r="I127" s="587"/>
      <c r="J127" s="587"/>
      <c r="K127" s="591"/>
      <c r="L127" s="591"/>
    </row>
    <row r="128" spans="1:12">
      <c r="A128" s="588"/>
      <c r="B128" s="588"/>
      <c r="C128" s="587"/>
      <c r="D128" s="589"/>
      <c r="E128" s="587"/>
      <c r="F128" s="587"/>
      <c r="G128" s="587"/>
      <c r="H128" s="590"/>
      <c r="I128" s="587"/>
      <c r="J128" s="587"/>
      <c r="K128" s="591"/>
      <c r="L128" s="591"/>
    </row>
    <row r="129" spans="1:12">
      <c r="A129" s="588"/>
      <c r="B129" s="588"/>
      <c r="C129" s="587"/>
      <c r="D129" s="589"/>
      <c r="E129" s="587"/>
      <c r="F129" s="587"/>
      <c r="G129" s="587"/>
      <c r="H129" s="590"/>
      <c r="I129" s="587"/>
      <c r="J129" s="587"/>
      <c r="K129" s="591"/>
      <c r="L129" s="591"/>
    </row>
    <row r="130" spans="1:12">
      <c r="A130" s="588"/>
      <c r="B130" s="588"/>
      <c r="C130" s="587"/>
      <c r="D130" s="589"/>
      <c r="E130" s="587"/>
      <c r="F130" s="587"/>
      <c r="G130" s="587"/>
      <c r="H130" s="590"/>
      <c r="I130" s="587"/>
      <c r="J130" s="587"/>
      <c r="K130" s="591"/>
      <c r="L130" s="591"/>
    </row>
    <row r="131" spans="1:12">
      <c r="A131" s="588"/>
      <c r="B131" s="588"/>
      <c r="C131" s="587"/>
      <c r="D131" s="589"/>
      <c r="E131" s="587"/>
      <c r="F131" s="587"/>
      <c r="G131" s="587"/>
      <c r="H131" s="590"/>
      <c r="I131" s="587"/>
      <c r="J131" s="587"/>
      <c r="K131" s="591"/>
      <c r="L131" s="591"/>
    </row>
    <row r="132" spans="1:12">
      <c r="A132" s="588"/>
      <c r="B132" s="588"/>
      <c r="C132" s="587"/>
      <c r="D132" s="589"/>
      <c r="E132" s="587"/>
      <c r="F132" s="587"/>
      <c r="G132" s="587"/>
      <c r="H132" s="590"/>
      <c r="I132" s="587"/>
      <c r="J132" s="587"/>
      <c r="K132" s="591"/>
      <c r="L132" s="591"/>
    </row>
    <row r="133" spans="1:12">
      <c r="A133" s="588">
        <v>19</v>
      </c>
      <c r="B133" s="588" t="s">
        <v>1496</v>
      </c>
      <c r="C133" s="587" t="s">
        <v>47</v>
      </c>
      <c r="D133" s="589">
        <v>0.65949999999999998</v>
      </c>
      <c r="E133" s="587" t="s">
        <v>1419</v>
      </c>
      <c r="F133" s="587" t="s">
        <v>1494</v>
      </c>
      <c r="G133" s="587" t="s">
        <v>1421</v>
      </c>
      <c r="H133" s="595">
        <v>493174.1</v>
      </c>
      <c r="I133" s="587" t="s">
        <v>1431</v>
      </c>
      <c r="J133" s="587" t="s">
        <v>42</v>
      </c>
      <c r="K133" s="591" t="s">
        <v>1497</v>
      </c>
      <c r="L133" s="591"/>
    </row>
    <row r="134" spans="1:12">
      <c r="A134" s="588"/>
      <c r="B134" s="588"/>
      <c r="C134" s="587"/>
      <c r="D134" s="589"/>
      <c r="E134" s="587"/>
      <c r="F134" s="587"/>
      <c r="G134" s="587"/>
      <c r="H134" s="595"/>
      <c r="I134" s="587"/>
      <c r="J134" s="587"/>
      <c r="K134" s="591"/>
      <c r="L134" s="591"/>
    </row>
    <row r="135" spans="1:12">
      <c r="A135" s="588"/>
      <c r="B135" s="588"/>
      <c r="C135" s="587"/>
      <c r="D135" s="589"/>
      <c r="E135" s="587"/>
      <c r="F135" s="587"/>
      <c r="G135" s="587"/>
      <c r="H135" s="595"/>
      <c r="I135" s="587"/>
      <c r="J135" s="587"/>
      <c r="K135" s="591"/>
      <c r="L135" s="591"/>
    </row>
    <row r="136" spans="1:12">
      <c r="A136" s="588"/>
      <c r="B136" s="588"/>
      <c r="C136" s="587"/>
      <c r="D136" s="589"/>
      <c r="E136" s="587"/>
      <c r="F136" s="587"/>
      <c r="G136" s="587"/>
      <c r="H136" s="595"/>
      <c r="I136" s="587"/>
      <c r="J136" s="587"/>
      <c r="K136" s="591"/>
      <c r="L136" s="591"/>
    </row>
    <row r="137" spans="1:12">
      <c r="A137" s="588"/>
      <c r="B137" s="588"/>
      <c r="C137" s="587"/>
      <c r="D137" s="589"/>
      <c r="E137" s="587"/>
      <c r="F137" s="587"/>
      <c r="G137" s="587"/>
      <c r="H137" s="595"/>
      <c r="I137" s="587"/>
      <c r="J137" s="587"/>
      <c r="K137" s="591"/>
      <c r="L137" s="591"/>
    </row>
    <row r="138" spans="1:12">
      <c r="A138" s="588"/>
      <c r="B138" s="588"/>
      <c r="C138" s="587"/>
      <c r="D138" s="589"/>
      <c r="E138" s="587"/>
      <c r="F138" s="587"/>
      <c r="G138" s="587"/>
      <c r="H138" s="595"/>
      <c r="I138" s="587"/>
      <c r="J138" s="587"/>
      <c r="K138" s="591"/>
      <c r="L138" s="591"/>
    </row>
    <row r="139" spans="1:12">
      <c r="A139" s="588"/>
      <c r="B139" s="588"/>
      <c r="C139" s="587"/>
      <c r="D139" s="589"/>
      <c r="E139" s="587"/>
      <c r="F139" s="587"/>
      <c r="G139" s="587"/>
      <c r="H139" s="595"/>
      <c r="I139" s="587"/>
      <c r="J139" s="587"/>
      <c r="K139" s="591"/>
      <c r="L139" s="591"/>
    </row>
    <row r="140" spans="1:12">
      <c r="A140" s="588"/>
      <c r="B140" s="588"/>
      <c r="C140" s="587"/>
      <c r="D140" s="589"/>
      <c r="E140" s="587"/>
      <c r="F140" s="587"/>
      <c r="G140" s="587"/>
      <c r="H140" s="595"/>
      <c r="I140" s="587"/>
      <c r="J140" s="587"/>
      <c r="K140" s="591"/>
      <c r="L140" s="591"/>
    </row>
    <row r="141" spans="1:12">
      <c r="A141" s="588">
        <v>20</v>
      </c>
      <c r="B141" s="588" t="s">
        <v>1498</v>
      </c>
      <c r="C141" s="587" t="s">
        <v>1499</v>
      </c>
      <c r="D141" s="589">
        <v>0.33239999999999997</v>
      </c>
      <c r="E141" s="587" t="s">
        <v>1419</v>
      </c>
      <c r="F141" s="587" t="s">
        <v>1500</v>
      </c>
      <c r="G141" s="587" t="s">
        <v>1421</v>
      </c>
      <c r="H141" s="590">
        <v>8260007.04</v>
      </c>
      <c r="I141" s="587" t="s">
        <v>1431</v>
      </c>
      <c r="J141" s="587" t="s">
        <v>42</v>
      </c>
      <c r="K141" s="591" t="s">
        <v>1501</v>
      </c>
      <c r="L141" s="591"/>
    </row>
    <row r="142" spans="1:12">
      <c r="A142" s="588"/>
      <c r="B142" s="588"/>
      <c r="C142" s="587"/>
      <c r="D142" s="589"/>
      <c r="E142" s="587"/>
      <c r="F142" s="587"/>
      <c r="G142" s="587"/>
      <c r="H142" s="590"/>
      <c r="I142" s="587"/>
      <c r="J142" s="587"/>
      <c r="K142" s="591"/>
      <c r="L142" s="591"/>
    </row>
    <row r="143" spans="1:12">
      <c r="A143" s="588"/>
      <c r="B143" s="588"/>
      <c r="C143" s="587"/>
      <c r="D143" s="589"/>
      <c r="E143" s="587"/>
      <c r="F143" s="587"/>
      <c r="G143" s="587"/>
      <c r="H143" s="590"/>
      <c r="I143" s="587"/>
      <c r="J143" s="587"/>
      <c r="K143" s="591"/>
      <c r="L143" s="591"/>
    </row>
    <row r="144" spans="1:12">
      <c r="A144" s="588"/>
      <c r="B144" s="588"/>
      <c r="C144" s="587"/>
      <c r="D144" s="589"/>
      <c r="E144" s="587"/>
      <c r="F144" s="587"/>
      <c r="G144" s="587"/>
      <c r="H144" s="590"/>
      <c r="I144" s="587"/>
      <c r="J144" s="587"/>
      <c r="K144" s="591"/>
      <c r="L144" s="591"/>
    </row>
    <row r="145" spans="1:12">
      <c r="A145" s="588"/>
      <c r="B145" s="588"/>
      <c r="C145" s="587"/>
      <c r="D145" s="589"/>
      <c r="E145" s="587"/>
      <c r="F145" s="587"/>
      <c r="G145" s="587"/>
      <c r="H145" s="590"/>
      <c r="I145" s="587"/>
      <c r="J145" s="587"/>
      <c r="K145" s="591"/>
      <c r="L145" s="591"/>
    </row>
    <row r="146" spans="1:12">
      <c r="A146" s="588"/>
      <c r="B146" s="588"/>
      <c r="C146" s="587"/>
      <c r="D146" s="589"/>
      <c r="E146" s="587"/>
      <c r="F146" s="587"/>
      <c r="G146" s="587"/>
      <c r="H146" s="590"/>
      <c r="I146" s="587"/>
      <c r="J146" s="587"/>
      <c r="K146" s="591"/>
      <c r="L146" s="591"/>
    </row>
    <row r="147" spans="1:12">
      <c r="A147" s="588"/>
      <c r="B147" s="588"/>
      <c r="C147" s="587"/>
      <c r="D147" s="589"/>
      <c r="E147" s="587"/>
      <c r="F147" s="587"/>
      <c r="G147" s="587"/>
      <c r="H147" s="590"/>
      <c r="I147" s="587"/>
      <c r="J147" s="587"/>
      <c r="K147" s="591"/>
      <c r="L147" s="591"/>
    </row>
    <row r="148" spans="1:12">
      <c r="A148" s="588"/>
      <c r="B148" s="588"/>
      <c r="C148" s="587"/>
      <c r="D148" s="589"/>
      <c r="E148" s="587"/>
      <c r="F148" s="587"/>
      <c r="G148" s="587"/>
      <c r="H148" s="590"/>
      <c r="I148" s="587"/>
      <c r="J148" s="587"/>
      <c r="K148" s="591"/>
      <c r="L148" s="591"/>
    </row>
    <row r="149" spans="1:12">
      <c r="A149" s="592">
        <v>21</v>
      </c>
      <c r="B149" s="588" t="s">
        <v>1502</v>
      </c>
      <c r="C149" s="587" t="s">
        <v>1503</v>
      </c>
      <c r="D149" s="589">
        <v>7.7299999999999994E-2</v>
      </c>
      <c r="E149" s="587" t="s">
        <v>1419</v>
      </c>
      <c r="F149" s="587" t="s">
        <v>1420</v>
      </c>
      <c r="G149" s="587" t="s">
        <v>1421</v>
      </c>
      <c r="H149" s="588">
        <v>130572.36</v>
      </c>
      <c r="I149" s="587" t="s">
        <v>1431</v>
      </c>
      <c r="J149" s="587" t="s">
        <v>42</v>
      </c>
      <c r="K149" s="591" t="s">
        <v>1504</v>
      </c>
      <c r="L149" s="591"/>
    </row>
    <row r="150" spans="1:12">
      <c r="A150" s="593"/>
      <c r="B150" s="588"/>
      <c r="C150" s="587"/>
      <c r="D150" s="589"/>
      <c r="E150" s="587"/>
      <c r="F150" s="587"/>
      <c r="G150" s="587"/>
      <c r="H150" s="588"/>
      <c r="I150" s="587"/>
      <c r="J150" s="587"/>
      <c r="K150" s="591"/>
      <c r="L150" s="591"/>
    </row>
    <row r="151" spans="1:12">
      <c r="A151" s="593"/>
      <c r="B151" s="588"/>
      <c r="C151" s="587"/>
      <c r="D151" s="589"/>
      <c r="E151" s="587"/>
      <c r="F151" s="587"/>
      <c r="G151" s="587"/>
      <c r="H151" s="588"/>
      <c r="I151" s="587"/>
      <c r="J151" s="587"/>
      <c r="K151" s="591"/>
      <c r="L151" s="591"/>
    </row>
    <row r="152" spans="1:12">
      <c r="A152" s="593"/>
      <c r="B152" s="588"/>
      <c r="C152" s="587"/>
      <c r="D152" s="589"/>
      <c r="E152" s="587"/>
      <c r="F152" s="587"/>
      <c r="G152" s="587"/>
      <c r="H152" s="588"/>
      <c r="I152" s="587"/>
      <c r="J152" s="587"/>
      <c r="K152" s="591"/>
      <c r="L152" s="591"/>
    </row>
    <row r="153" spans="1:12">
      <c r="A153" s="593"/>
      <c r="B153" s="588"/>
      <c r="C153" s="587"/>
      <c r="D153" s="589"/>
      <c r="E153" s="587"/>
      <c r="F153" s="587"/>
      <c r="G153" s="587"/>
      <c r="H153" s="588"/>
      <c r="I153" s="587"/>
      <c r="J153" s="587"/>
      <c r="K153" s="591"/>
      <c r="L153" s="591"/>
    </row>
    <row r="154" spans="1:12">
      <c r="A154" s="593"/>
      <c r="B154" s="588"/>
      <c r="C154" s="587"/>
      <c r="D154" s="589"/>
      <c r="E154" s="587"/>
      <c r="F154" s="587"/>
      <c r="G154" s="587"/>
      <c r="H154" s="588"/>
      <c r="I154" s="587"/>
      <c r="J154" s="587"/>
      <c r="K154" s="591"/>
      <c r="L154" s="591"/>
    </row>
    <row r="155" spans="1:12">
      <c r="A155" s="593"/>
      <c r="B155" s="588"/>
      <c r="C155" s="587"/>
      <c r="D155" s="589"/>
      <c r="E155" s="587"/>
      <c r="F155" s="587"/>
      <c r="G155" s="587"/>
      <c r="H155" s="588"/>
      <c r="I155" s="587"/>
      <c r="J155" s="587"/>
      <c r="K155" s="591"/>
      <c r="L155" s="591"/>
    </row>
    <row r="156" spans="1:12">
      <c r="A156" s="594"/>
      <c r="B156" s="588"/>
      <c r="C156" s="587"/>
      <c r="D156" s="589"/>
      <c r="E156" s="587"/>
      <c r="F156" s="587"/>
      <c r="G156" s="587"/>
      <c r="H156" s="588"/>
      <c r="I156" s="587"/>
      <c r="J156" s="587"/>
      <c r="K156" s="591"/>
      <c r="L156" s="591"/>
    </row>
    <row r="157" spans="1:12">
      <c r="A157" s="588">
        <v>22</v>
      </c>
      <c r="B157" s="588" t="s">
        <v>1505</v>
      </c>
      <c r="C157" s="587" t="s">
        <v>1506</v>
      </c>
      <c r="D157" s="589">
        <v>0.09</v>
      </c>
      <c r="E157" s="587" t="s">
        <v>1419</v>
      </c>
      <c r="F157" s="587" t="s">
        <v>1507</v>
      </c>
      <c r="G157" s="587" t="s">
        <v>1421</v>
      </c>
      <c r="H157" s="588">
        <v>153414</v>
      </c>
      <c r="I157" s="587" t="s">
        <v>1431</v>
      </c>
      <c r="J157" s="587" t="s">
        <v>42</v>
      </c>
      <c r="K157" s="591" t="s">
        <v>1508</v>
      </c>
      <c r="L157" s="591"/>
    </row>
    <row r="158" spans="1:12">
      <c r="A158" s="588"/>
      <c r="B158" s="588"/>
      <c r="C158" s="587"/>
      <c r="D158" s="589"/>
      <c r="E158" s="587"/>
      <c r="F158" s="587"/>
      <c r="G158" s="587"/>
      <c r="H158" s="588"/>
      <c r="I158" s="587"/>
      <c r="J158" s="587"/>
      <c r="K158" s="591"/>
      <c r="L158" s="591"/>
    </row>
    <row r="159" spans="1:12">
      <c r="A159" s="588"/>
      <c r="B159" s="588"/>
      <c r="C159" s="587"/>
      <c r="D159" s="589"/>
      <c r="E159" s="587"/>
      <c r="F159" s="587"/>
      <c r="G159" s="587"/>
      <c r="H159" s="588"/>
      <c r="I159" s="587"/>
      <c r="J159" s="587"/>
      <c r="K159" s="591"/>
      <c r="L159" s="591"/>
    </row>
    <row r="160" spans="1:12">
      <c r="A160" s="588"/>
      <c r="B160" s="588"/>
      <c r="C160" s="587"/>
      <c r="D160" s="589"/>
      <c r="E160" s="587"/>
      <c r="F160" s="587"/>
      <c r="G160" s="587"/>
      <c r="H160" s="588"/>
      <c r="I160" s="587"/>
      <c r="J160" s="587"/>
      <c r="K160" s="591"/>
      <c r="L160" s="591"/>
    </row>
    <row r="161" spans="1:12">
      <c r="A161" s="588"/>
      <c r="B161" s="588"/>
      <c r="C161" s="587"/>
      <c r="D161" s="589"/>
      <c r="E161" s="587"/>
      <c r="F161" s="587"/>
      <c r="G161" s="587"/>
      <c r="H161" s="588"/>
      <c r="I161" s="587"/>
      <c r="J161" s="587"/>
      <c r="K161" s="591"/>
      <c r="L161" s="591"/>
    </row>
    <row r="162" spans="1:12">
      <c r="A162" s="588"/>
      <c r="B162" s="588"/>
      <c r="C162" s="587"/>
      <c r="D162" s="589"/>
      <c r="E162" s="587"/>
      <c r="F162" s="587"/>
      <c r="G162" s="587"/>
      <c r="H162" s="588"/>
      <c r="I162" s="587"/>
      <c r="J162" s="587"/>
      <c r="K162" s="591"/>
      <c r="L162" s="591"/>
    </row>
    <row r="163" spans="1:12">
      <c r="A163" s="588"/>
      <c r="B163" s="588"/>
      <c r="C163" s="587"/>
      <c r="D163" s="589"/>
      <c r="E163" s="587"/>
      <c r="F163" s="587"/>
      <c r="G163" s="587"/>
      <c r="H163" s="588"/>
      <c r="I163" s="587"/>
      <c r="J163" s="587"/>
      <c r="K163" s="591"/>
      <c r="L163" s="591"/>
    </row>
    <row r="164" spans="1:12">
      <c r="A164" s="588"/>
      <c r="B164" s="588"/>
      <c r="C164" s="587"/>
      <c r="D164" s="589"/>
      <c r="E164" s="587"/>
      <c r="F164" s="587"/>
      <c r="G164" s="587"/>
      <c r="H164" s="588"/>
      <c r="I164" s="587"/>
      <c r="J164" s="587"/>
      <c r="K164" s="591"/>
      <c r="L164" s="591"/>
    </row>
    <row r="165" spans="1:12">
      <c r="A165" s="588">
        <v>23</v>
      </c>
      <c r="B165" s="588" t="s">
        <v>1509</v>
      </c>
      <c r="C165" s="587" t="s">
        <v>1510</v>
      </c>
      <c r="D165" s="589">
        <v>0.14460000000000001</v>
      </c>
      <c r="E165" s="587" t="s">
        <v>1419</v>
      </c>
      <c r="F165" s="587" t="s">
        <v>1420</v>
      </c>
      <c r="G165" s="587" t="s">
        <v>1421</v>
      </c>
      <c r="H165" s="588">
        <v>246485.16</v>
      </c>
      <c r="I165" s="587" t="s">
        <v>1431</v>
      </c>
      <c r="J165" s="587" t="s">
        <v>42</v>
      </c>
      <c r="K165" s="591" t="s">
        <v>1511</v>
      </c>
      <c r="L165" s="591"/>
    </row>
    <row r="166" spans="1:12">
      <c r="A166" s="588"/>
      <c r="B166" s="588"/>
      <c r="C166" s="587"/>
      <c r="D166" s="589"/>
      <c r="E166" s="587"/>
      <c r="F166" s="587"/>
      <c r="G166" s="587"/>
      <c r="H166" s="588"/>
      <c r="I166" s="587"/>
      <c r="J166" s="587"/>
      <c r="K166" s="591"/>
      <c r="L166" s="591"/>
    </row>
    <row r="167" spans="1:12">
      <c r="A167" s="588"/>
      <c r="B167" s="588"/>
      <c r="C167" s="587"/>
      <c r="D167" s="589"/>
      <c r="E167" s="587"/>
      <c r="F167" s="587"/>
      <c r="G167" s="587"/>
      <c r="H167" s="588"/>
      <c r="I167" s="587"/>
      <c r="J167" s="587"/>
      <c r="K167" s="591"/>
      <c r="L167" s="591"/>
    </row>
    <row r="168" spans="1:12">
      <c r="A168" s="588"/>
      <c r="B168" s="588"/>
      <c r="C168" s="587"/>
      <c r="D168" s="589"/>
      <c r="E168" s="587"/>
      <c r="F168" s="587"/>
      <c r="G168" s="587"/>
      <c r="H168" s="588"/>
      <c r="I168" s="587"/>
      <c r="J168" s="587"/>
      <c r="K168" s="591"/>
      <c r="L168" s="591"/>
    </row>
    <row r="169" spans="1:12">
      <c r="A169" s="588"/>
      <c r="B169" s="588"/>
      <c r="C169" s="587"/>
      <c r="D169" s="589"/>
      <c r="E169" s="587"/>
      <c r="F169" s="587"/>
      <c r="G169" s="587"/>
      <c r="H169" s="588"/>
      <c r="I169" s="587"/>
      <c r="J169" s="587"/>
      <c r="K169" s="591"/>
      <c r="L169" s="591"/>
    </row>
    <row r="170" spans="1:12">
      <c r="A170" s="588"/>
      <c r="B170" s="588"/>
      <c r="C170" s="587"/>
      <c r="D170" s="589"/>
      <c r="E170" s="587"/>
      <c r="F170" s="587"/>
      <c r="G170" s="587"/>
      <c r="H170" s="588"/>
      <c r="I170" s="587"/>
      <c r="J170" s="587"/>
      <c r="K170" s="591"/>
      <c r="L170" s="591"/>
    </row>
    <row r="171" spans="1:12">
      <c r="A171" s="588"/>
      <c r="B171" s="588"/>
      <c r="C171" s="587"/>
      <c r="D171" s="589"/>
      <c r="E171" s="587"/>
      <c r="F171" s="587"/>
      <c r="G171" s="587"/>
      <c r="H171" s="588"/>
      <c r="I171" s="587"/>
      <c r="J171" s="587"/>
      <c r="K171" s="591"/>
      <c r="L171" s="591"/>
    </row>
    <row r="172" spans="1:12">
      <c r="A172" s="588"/>
      <c r="B172" s="588"/>
      <c r="C172" s="587"/>
      <c r="D172" s="589"/>
      <c r="E172" s="587"/>
      <c r="F172" s="587"/>
      <c r="G172" s="587"/>
      <c r="H172" s="588"/>
      <c r="I172" s="587"/>
      <c r="J172" s="587"/>
      <c r="K172" s="591"/>
      <c r="L172" s="591"/>
    </row>
    <row r="173" spans="1:12">
      <c r="A173" s="588">
        <v>24</v>
      </c>
      <c r="B173" s="588" t="s">
        <v>1512</v>
      </c>
      <c r="C173" s="588" t="s">
        <v>23</v>
      </c>
      <c r="D173" s="589">
        <v>1.45</v>
      </c>
      <c r="E173" s="587" t="s">
        <v>1419</v>
      </c>
      <c r="F173" s="587" t="s">
        <v>1467</v>
      </c>
      <c r="G173" s="587" t="s">
        <v>1513</v>
      </c>
      <c r="H173" s="588">
        <v>2566388.2799999998</v>
      </c>
      <c r="I173" s="587" t="s">
        <v>1431</v>
      </c>
      <c r="J173" s="587" t="s">
        <v>1514</v>
      </c>
      <c r="K173" s="576" t="s">
        <v>1515</v>
      </c>
      <c r="L173" s="576"/>
    </row>
    <row r="174" spans="1:12">
      <c r="A174" s="588"/>
      <c r="B174" s="588"/>
      <c r="C174" s="588"/>
      <c r="D174" s="589"/>
      <c r="E174" s="587"/>
      <c r="F174" s="587"/>
      <c r="G174" s="587"/>
      <c r="H174" s="588"/>
      <c r="I174" s="587"/>
      <c r="J174" s="587"/>
      <c r="K174" s="576"/>
      <c r="L174" s="576"/>
    </row>
    <row r="175" spans="1:12">
      <c r="A175" s="588"/>
      <c r="B175" s="588"/>
      <c r="C175" s="588"/>
      <c r="D175" s="589"/>
      <c r="E175" s="587"/>
      <c r="F175" s="587"/>
      <c r="G175" s="587"/>
      <c r="H175" s="588"/>
      <c r="I175" s="587"/>
      <c r="J175" s="587"/>
      <c r="K175" s="576"/>
      <c r="L175" s="576"/>
    </row>
    <row r="176" spans="1:12">
      <c r="A176" s="588"/>
      <c r="B176" s="588"/>
      <c r="C176" s="588"/>
      <c r="D176" s="589"/>
      <c r="E176" s="587"/>
      <c r="F176" s="587"/>
      <c r="G176" s="587"/>
      <c r="H176" s="588"/>
      <c r="I176" s="587"/>
      <c r="J176" s="587"/>
      <c r="K176" s="576"/>
      <c r="L176" s="576"/>
    </row>
    <row r="177" spans="1:12">
      <c r="A177" s="588"/>
      <c r="B177" s="588"/>
      <c r="C177" s="588"/>
      <c r="D177" s="589"/>
      <c r="E177" s="587"/>
      <c r="F177" s="587"/>
      <c r="G177" s="587"/>
      <c r="H177" s="588"/>
      <c r="I177" s="587"/>
      <c r="J177" s="587"/>
      <c r="K177" s="576"/>
      <c r="L177" s="576"/>
    </row>
    <row r="178" spans="1:12">
      <c r="A178" s="588"/>
      <c r="B178" s="588"/>
      <c r="C178" s="588"/>
      <c r="D178" s="589"/>
      <c r="E178" s="587"/>
      <c r="F178" s="587"/>
      <c r="G178" s="587"/>
      <c r="H178" s="588"/>
      <c r="I178" s="587"/>
      <c r="J178" s="587"/>
      <c r="K178" s="576"/>
      <c r="L178" s="576"/>
    </row>
    <row r="179" spans="1:12">
      <c r="A179" s="588">
        <v>25</v>
      </c>
      <c r="B179" s="588" t="s">
        <v>1516</v>
      </c>
      <c r="C179" s="588" t="s">
        <v>23</v>
      </c>
      <c r="D179" s="589">
        <v>0.71</v>
      </c>
      <c r="E179" s="587" t="s">
        <v>1419</v>
      </c>
      <c r="F179" s="587" t="s">
        <v>1517</v>
      </c>
      <c r="G179" s="587" t="s">
        <v>1513</v>
      </c>
      <c r="H179" s="588">
        <v>424021.12</v>
      </c>
      <c r="I179" s="587" t="s">
        <v>1431</v>
      </c>
      <c r="J179" s="587" t="s">
        <v>42</v>
      </c>
      <c r="K179" s="576" t="s">
        <v>1518</v>
      </c>
      <c r="L179" s="576"/>
    </row>
    <row r="180" spans="1:12">
      <c r="A180" s="588"/>
      <c r="B180" s="588"/>
      <c r="C180" s="588"/>
      <c r="D180" s="589"/>
      <c r="E180" s="587"/>
      <c r="F180" s="587"/>
      <c r="G180" s="587"/>
      <c r="H180" s="588"/>
      <c r="I180" s="587"/>
      <c r="J180" s="587"/>
      <c r="K180" s="576"/>
      <c r="L180" s="576"/>
    </row>
    <row r="181" spans="1:12">
      <c r="A181" s="588"/>
      <c r="B181" s="588"/>
      <c r="C181" s="588"/>
      <c r="D181" s="589"/>
      <c r="E181" s="587"/>
      <c r="F181" s="587"/>
      <c r="G181" s="587"/>
      <c r="H181" s="588"/>
      <c r="I181" s="587"/>
      <c r="J181" s="587"/>
      <c r="K181" s="576"/>
      <c r="L181" s="576"/>
    </row>
    <row r="182" spans="1:12">
      <c r="A182" s="588"/>
      <c r="B182" s="588"/>
      <c r="C182" s="588"/>
      <c r="D182" s="589"/>
      <c r="E182" s="587"/>
      <c r="F182" s="587"/>
      <c r="G182" s="587"/>
      <c r="H182" s="588"/>
      <c r="I182" s="587"/>
      <c r="J182" s="587"/>
      <c r="K182" s="576"/>
      <c r="L182" s="576"/>
    </row>
    <row r="183" spans="1:12">
      <c r="A183" s="588"/>
      <c r="B183" s="588"/>
      <c r="C183" s="588"/>
      <c r="D183" s="589"/>
      <c r="E183" s="587"/>
      <c r="F183" s="587"/>
      <c r="G183" s="587"/>
      <c r="H183" s="588"/>
      <c r="I183" s="587"/>
      <c r="J183" s="587"/>
      <c r="K183" s="576"/>
      <c r="L183" s="576"/>
    </row>
    <row r="184" spans="1:12">
      <c r="A184" s="588"/>
      <c r="B184" s="588"/>
      <c r="C184" s="588"/>
      <c r="D184" s="589"/>
      <c r="E184" s="587"/>
      <c r="F184" s="587"/>
      <c r="G184" s="587"/>
      <c r="H184" s="588"/>
      <c r="I184" s="587"/>
      <c r="J184" s="587"/>
      <c r="K184" s="576"/>
      <c r="L184" s="576"/>
    </row>
    <row r="185" spans="1:12">
      <c r="A185" s="588">
        <v>26</v>
      </c>
      <c r="B185" s="588" t="s">
        <v>1519</v>
      </c>
      <c r="C185" s="587" t="s">
        <v>1520</v>
      </c>
      <c r="D185" s="589">
        <v>0.81299999999999994</v>
      </c>
      <c r="E185" s="587" t="s">
        <v>1521</v>
      </c>
      <c r="F185" s="587" t="s">
        <v>1522</v>
      </c>
      <c r="G185" s="587" t="s">
        <v>1513</v>
      </c>
      <c r="H185" s="588">
        <v>50674.29</v>
      </c>
      <c r="I185" s="587" t="s">
        <v>1523</v>
      </c>
      <c r="J185" s="587" t="s">
        <v>42</v>
      </c>
      <c r="K185" s="576" t="s">
        <v>1524</v>
      </c>
      <c r="L185" s="576"/>
    </row>
    <row r="186" spans="1:12">
      <c r="A186" s="588"/>
      <c r="B186" s="588"/>
      <c r="C186" s="587"/>
      <c r="D186" s="589"/>
      <c r="E186" s="587"/>
      <c r="F186" s="587"/>
      <c r="G186" s="587"/>
      <c r="H186" s="588"/>
      <c r="I186" s="587"/>
      <c r="J186" s="587"/>
      <c r="K186" s="576"/>
      <c r="L186" s="576"/>
    </row>
    <row r="187" spans="1:12">
      <c r="A187" s="588"/>
      <c r="B187" s="588"/>
      <c r="C187" s="587"/>
      <c r="D187" s="589"/>
      <c r="E187" s="587"/>
      <c r="F187" s="587"/>
      <c r="G187" s="587"/>
      <c r="H187" s="588"/>
      <c r="I187" s="587"/>
      <c r="J187" s="587"/>
      <c r="K187" s="576"/>
      <c r="L187" s="576"/>
    </row>
    <row r="188" spans="1:12">
      <c r="A188" s="588"/>
      <c r="B188" s="588"/>
      <c r="C188" s="587"/>
      <c r="D188" s="589"/>
      <c r="E188" s="587"/>
      <c r="F188" s="587"/>
      <c r="G188" s="587"/>
      <c r="H188" s="588"/>
      <c r="I188" s="587"/>
      <c r="J188" s="587"/>
      <c r="K188" s="576"/>
      <c r="L188" s="576"/>
    </row>
    <row r="189" spans="1:12">
      <c r="A189" s="588"/>
      <c r="B189" s="588"/>
      <c r="C189" s="587"/>
      <c r="D189" s="589"/>
      <c r="E189" s="587"/>
      <c r="F189" s="587"/>
      <c r="G189" s="587"/>
      <c r="H189" s="588"/>
      <c r="I189" s="587"/>
      <c r="J189" s="587"/>
      <c r="K189" s="576"/>
      <c r="L189" s="576"/>
    </row>
    <row r="190" spans="1:12">
      <c r="A190" s="588"/>
      <c r="B190" s="588"/>
      <c r="C190" s="587"/>
      <c r="D190" s="589"/>
      <c r="E190" s="587"/>
      <c r="F190" s="587"/>
      <c r="G190" s="587"/>
      <c r="H190" s="588"/>
      <c r="I190" s="587"/>
      <c r="J190" s="587"/>
      <c r="K190" s="576"/>
      <c r="L190" s="576"/>
    </row>
    <row r="191" spans="1:12">
      <c r="A191" s="588">
        <v>27</v>
      </c>
      <c r="B191" s="588" t="s">
        <v>1525</v>
      </c>
      <c r="C191" s="587" t="s">
        <v>1526</v>
      </c>
      <c r="D191" s="589">
        <v>0.1181</v>
      </c>
      <c r="E191" s="587" t="s">
        <v>1521</v>
      </c>
      <c r="F191" s="587" t="s">
        <v>1420</v>
      </c>
      <c r="G191" s="587" t="s">
        <v>1513</v>
      </c>
      <c r="H191" s="588">
        <v>138873.79</v>
      </c>
      <c r="I191" s="587" t="s">
        <v>1523</v>
      </c>
      <c r="J191" s="587" t="s">
        <v>42</v>
      </c>
      <c r="K191" s="576" t="s">
        <v>1527</v>
      </c>
      <c r="L191" s="576"/>
    </row>
    <row r="192" spans="1:12">
      <c r="A192" s="588"/>
      <c r="B192" s="588"/>
      <c r="C192" s="587"/>
      <c r="D192" s="589"/>
      <c r="E192" s="587"/>
      <c r="F192" s="587"/>
      <c r="G192" s="587"/>
      <c r="H192" s="588"/>
      <c r="I192" s="587"/>
      <c r="J192" s="587"/>
      <c r="K192" s="576"/>
      <c r="L192" s="576"/>
    </row>
    <row r="193" spans="1:12">
      <c r="A193" s="588"/>
      <c r="B193" s="588"/>
      <c r="C193" s="587"/>
      <c r="D193" s="589"/>
      <c r="E193" s="587"/>
      <c r="F193" s="587"/>
      <c r="G193" s="587"/>
      <c r="H193" s="588"/>
      <c r="I193" s="587"/>
      <c r="J193" s="587"/>
      <c r="K193" s="576"/>
      <c r="L193" s="576"/>
    </row>
    <row r="194" spans="1:12">
      <c r="A194" s="588"/>
      <c r="B194" s="588"/>
      <c r="C194" s="587"/>
      <c r="D194" s="589"/>
      <c r="E194" s="587"/>
      <c r="F194" s="587"/>
      <c r="G194" s="587"/>
      <c r="H194" s="588"/>
      <c r="I194" s="587"/>
      <c r="J194" s="587"/>
      <c r="K194" s="576"/>
      <c r="L194" s="576"/>
    </row>
    <row r="195" spans="1:12">
      <c r="A195" s="588"/>
      <c r="B195" s="588"/>
      <c r="C195" s="587"/>
      <c r="D195" s="589"/>
      <c r="E195" s="587"/>
      <c r="F195" s="587"/>
      <c r="G195" s="587"/>
      <c r="H195" s="588"/>
      <c r="I195" s="587"/>
      <c r="J195" s="587"/>
      <c r="K195" s="576"/>
      <c r="L195" s="576"/>
    </row>
    <row r="196" spans="1:12">
      <c r="A196" s="588"/>
      <c r="B196" s="588"/>
      <c r="C196" s="587"/>
      <c r="D196" s="589"/>
      <c r="E196" s="587"/>
      <c r="F196" s="587"/>
      <c r="G196" s="587"/>
      <c r="H196" s="588"/>
      <c r="I196" s="587"/>
      <c r="J196" s="587"/>
      <c r="K196" s="576"/>
      <c r="L196" s="576"/>
    </row>
    <row r="197" spans="1:12">
      <c r="A197" s="588">
        <v>28</v>
      </c>
      <c r="B197" s="588" t="s">
        <v>1528</v>
      </c>
      <c r="C197" s="587" t="s">
        <v>1529</v>
      </c>
      <c r="D197" s="589">
        <v>5.8599999999999999E-2</v>
      </c>
      <c r="E197" s="587" t="s">
        <v>1521</v>
      </c>
      <c r="F197" s="587" t="s">
        <v>1530</v>
      </c>
      <c r="G197" s="587" t="s">
        <v>1513</v>
      </c>
      <c r="H197" s="588">
        <v>36525.379999999997</v>
      </c>
      <c r="I197" s="587" t="s">
        <v>1523</v>
      </c>
      <c r="J197" s="587" t="s">
        <v>42</v>
      </c>
      <c r="K197" s="576" t="s">
        <v>1531</v>
      </c>
      <c r="L197" s="576"/>
    </row>
    <row r="198" spans="1:12">
      <c r="A198" s="588"/>
      <c r="B198" s="588"/>
      <c r="C198" s="587"/>
      <c r="D198" s="589"/>
      <c r="E198" s="587"/>
      <c r="F198" s="587"/>
      <c r="G198" s="587"/>
      <c r="H198" s="588"/>
      <c r="I198" s="587"/>
      <c r="J198" s="587"/>
      <c r="K198" s="576"/>
      <c r="L198" s="576"/>
    </row>
    <row r="199" spans="1:12">
      <c r="A199" s="588"/>
      <c r="B199" s="588"/>
      <c r="C199" s="587"/>
      <c r="D199" s="589"/>
      <c r="E199" s="587"/>
      <c r="F199" s="587"/>
      <c r="G199" s="587"/>
      <c r="H199" s="588"/>
      <c r="I199" s="587"/>
      <c r="J199" s="587"/>
      <c r="K199" s="576"/>
      <c r="L199" s="576"/>
    </row>
    <row r="200" spans="1:12">
      <c r="A200" s="588"/>
      <c r="B200" s="588"/>
      <c r="C200" s="587"/>
      <c r="D200" s="589"/>
      <c r="E200" s="587"/>
      <c r="F200" s="587"/>
      <c r="G200" s="587"/>
      <c r="H200" s="588"/>
      <c r="I200" s="587"/>
      <c r="J200" s="587"/>
      <c r="K200" s="576"/>
      <c r="L200" s="576"/>
    </row>
    <row r="201" spans="1:12">
      <c r="A201" s="588"/>
      <c r="B201" s="588"/>
      <c r="C201" s="587"/>
      <c r="D201" s="589"/>
      <c r="E201" s="587"/>
      <c r="F201" s="587"/>
      <c r="G201" s="587"/>
      <c r="H201" s="588"/>
      <c r="I201" s="587"/>
      <c r="J201" s="587"/>
      <c r="K201" s="576"/>
      <c r="L201" s="576"/>
    </row>
    <row r="202" spans="1:12">
      <c r="A202" s="588"/>
      <c r="B202" s="588"/>
      <c r="C202" s="587"/>
      <c r="D202" s="589"/>
      <c r="E202" s="587"/>
      <c r="F202" s="587"/>
      <c r="G202" s="587"/>
      <c r="H202" s="588"/>
      <c r="I202" s="587"/>
      <c r="J202" s="587"/>
      <c r="K202" s="576"/>
      <c r="L202" s="576"/>
    </row>
    <row r="203" spans="1:12">
      <c r="A203" s="588">
        <v>29</v>
      </c>
      <c r="B203" s="588" t="s">
        <v>1532</v>
      </c>
      <c r="C203" s="587" t="s">
        <v>1533</v>
      </c>
      <c r="D203" s="589">
        <v>4.7300000000000002E-2</v>
      </c>
      <c r="E203" s="587" t="s">
        <v>1521</v>
      </c>
      <c r="F203" s="587" t="s">
        <v>1534</v>
      </c>
      <c r="G203" s="587" t="s">
        <v>1513</v>
      </c>
      <c r="H203" s="590">
        <v>38062.31</v>
      </c>
      <c r="I203" s="587" t="s">
        <v>1523</v>
      </c>
      <c r="J203" s="587" t="s">
        <v>42</v>
      </c>
      <c r="K203" s="591" t="s">
        <v>1535</v>
      </c>
      <c r="L203" s="591"/>
    </row>
    <row r="204" spans="1:12">
      <c r="A204" s="588"/>
      <c r="B204" s="588"/>
      <c r="C204" s="587"/>
      <c r="D204" s="589"/>
      <c r="E204" s="587"/>
      <c r="F204" s="587"/>
      <c r="G204" s="587"/>
      <c r="H204" s="590"/>
      <c r="I204" s="587"/>
      <c r="J204" s="587"/>
      <c r="K204" s="591"/>
      <c r="L204" s="591"/>
    </row>
    <row r="205" spans="1:12">
      <c r="A205" s="588"/>
      <c r="B205" s="588"/>
      <c r="C205" s="587"/>
      <c r="D205" s="589"/>
      <c r="E205" s="587"/>
      <c r="F205" s="587"/>
      <c r="G205" s="587"/>
      <c r="H205" s="590"/>
      <c r="I205" s="587"/>
      <c r="J205" s="587"/>
      <c r="K205" s="591"/>
      <c r="L205" s="591"/>
    </row>
    <row r="206" spans="1:12">
      <c r="A206" s="588"/>
      <c r="B206" s="588"/>
      <c r="C206" s="587"/>
      <c r="D206" s="589"/>
      <c r="E206" s="587"/>
      <c r="F206" s="587"/>
      <c r="G206" s="587"/>
      <c r="H206" s="590"/>
      <c r="I206" s="587"/>
      <c r="J206" s="587"/>
      <c r="K206" s="591"/>
      <c r="L206" s="591"/>
    </row>
    <row r="207" spans="1:12">
      <c r="A207" s="588"/>
      <c r="B207" s="588"/>
      <c r="C207" s="587"/>
      <c r="D207" s="589"/>
      <c r="E207" s="587"/>
      <c r="F207" s="587"/>
      <c r="G207" s="587"/>
      <c r="H207" s="590"/>
      <c r="I207" s="587"/>
      <c r="J207" s="587"/>
      <c r="K207" s="591"/>
      <c r="L207" s="591"/>
    </row>
    <row r="208" spans="1:12">
      <c r="A208" s="588"/>
      <c r="B208" s="588"/>
      <c r="C208" s="587"/>
      <c r="D208" s="589"/>
      <c r="E208" s="587"/>
      <c r="F208" s="587"/>
      <c r="G208" s="587"/>
      <c r="H208" s="590"/>
      <c r="I208" s="587"/>
      <c r="J208" s="587"/>
      <c r="K208" s="591"/>
      <c r="L208" s="591"/>
    </row>
    <row r="209" spans="1:12">
      <c r="A209" s="588">
        <v>30</v>
      </c>
      <c r="B209" s="588" t="s">
        <v>1536</v>
      </c>
      <c r="C209" s="587" t="s">
        <v>1533</v>
      </c>
      <c r="D209" s="589">
        <v>2.3E-2</v>
      </c>
      <c r="E209" s="587" t="s">
        <v>1521</v>
      </c>
      <c r="F209" s="587" t="s">
        <v>1534</v>
      </c>
      <c r="G209" s="587" t="s">
        <v>1513</v>
      </c>
      <c r="H209" s="588">
        <v>18347.16</v>
      </c>
      <c r="I209" s="587" t="s">
        <v>1523</v>
      </c>
      <c r="J209" s="587" t="s">
        <v>42</v>
      </c>
      <c r="K209" s="576" t="s">
        <v>1537</v>
      </c>
      <c r="L209" s="576"/>
    </row>
    <row r="210" spans="1:12">
      <c r="A210" s="588"/>
      <c r="B210" s="588"/>
      <c r="C210" s="587"/>
      <c r="D210" s="589"/>
      <c r="E210" s="587"/>
      <c r="F210" s="587"/>
      <c r="G210" s="587"/>
      <c r="H210" s="588"/>
      <c r="I210" s="587"/>
      <c r="J210" s="587"/>
      <c r="K210" s="576"/>
      <c r="L210" s="576"/>
    </row>
    <row r="211" spans="1:12">
      <c r="A211" s="588"/>
      <c r="B211" s="588"/>
      <c r="C211" s="587"/>
      <c r="D211" s="589"/>
      <c r="E211" s="587"/>
      <c r="F211" s="587"/>
      <c r="G211" s="587"/>
      <c r="H211" s="588"/>
      <c r="I211" s="587"/>
      <c r="J211" s="587"/>
      <c r="K211" s="576"/>
      <c r="L211" s="576"/>
    </row>
    <row r="212" spans="1:12">
      <c r="A212" s="588"/>
      <c r="B212" s="588"/>
      <c r="C212" s="587"/>
      <c r="D212" s="589"/>
      <c r="E212" s="587"/>
      <c r="F212" s="587"/>
      <c r="G212" s="587"/>
      <c r="H212" s="588"/>
      <c r="I212" s="587"/>
      <c r="J212" s="587"/>
      <c r="K212" s="576"/>
      <c r="L212" s="576"/>
    </row>
    <row r="213" spans="1:12">
      <c r="A213" s="588"/>
      <c r="B213" s="588"/>
      <c r="C213" s="587"/>
      <c r="D213" s="589"/>
      <c r="E213" s="587"/>
      <c r="F213" s="587"/>
      <c r="G213" s="587"/>
      <c r="H213" s="588"/>
      <c r="I213" s="587"/>
      <c r="J213" s="587"/>
      <c r="K213" s="576"/>
      <c r="L213" s="576"/>
    </row>
    <row r="214" spans="1:12">
      <c r="A214" s="588"/>
      <c r="B214" s="588"/>
      <c r="C214" s="587"/>
      <c r="D214" s="589"/>
      <c r="E214" s="587"/>
      <c r="F214" s="587"/>
      <c r="G214" s="587"/>
      <c r="H214" s="588"/>
      <c r="I214" s="587"/>
      <c r="J214" s="587"/>
      <c r="K214" s="576"/>
      <c r="L214" s="576"/>
    </row>
    <row r="215" spans="1:12">
      <c r="A215" s="588">
        <v>31</v>
      </c>
      <c r="B215" s="588" t="s">
        <v>1538</v>
      </c>
      <c r="C215" s="587" t="s">
        <v>1533</v>
      </c>
      <c r="D215" s="589">
        <v>6.0000000000000001E-3</v>
      </c>
      <c r="E215" s="587" t="s">
        <v>1521</v>
      </c>
      <c r="F215" s="587" t="s">
        <v>1534</v>
      </c>
      <c r="G215" s="587" t="s">
        <v>1513</v>
      </c>
      <c r="H215" s="588">
        <v>4425.8500000000004</v>
      </c>
      <c r="I215" s="587" t="s">
        <v>1523</v>
      </c>
      <c r="J215" s="587" t="s">
        <v>42</v>
      </c>
      <c r="K215" s="576" t="s">
        <v>1539</v>
      </c>
      <c r="L215" s="576"/>
    </row>
    <row r="216" spans="1:12">
      <c r="A216" s="588"/>
      <c r="B216" s="588"/>
      <c r="C216" s="587"/>
      <c r="D216" s="589"/>
      <c r="E216" s="587"/>
      <c r="F216" s="587"/>
      <c r="G216" s="587"/>
      <c r="H216" s="588"/>
      <c r="I216" s="587"/>
      <c r="J216" s="587"/>
      <c r="K216" s="576"/>
      <c r="L216" s="576"/>
    </row>
    <row r="217" spans="1:12">
      <c r="A217" s="588"/>
      <c r="B217" s="588"/>
      <c r="C217" s="587"/>
      <c r="D217" s="589"/>
      <c r="E217" s="587"/>
      <c r="F217" s="587"/>
      <c r="G217" s="587"/>
      <c r="H217" s="588"/>
      <c r="I217" s="587"/>
      <c r="J217" s="587"/>
      <c r="K217" s="576"/>
      <c r="L217" s="576"/>
    </row>
    <row r="218" spans="1:12">
      <c r="A218" s="588"/>
      <c r="B218" s="588"/>
      <c r="C218" s="587"/>
      <c r="D218" s="589"/>
      <c r="E218" s="587"/>
      <c r="F218" s="587"/>
      <c r="G218" s="587"/>
      <c r="H218" s="588"/>
      <c r="I218" s="587"/>
      <c r="J218" s="587"/>
      <c r="K218" s="576"/>
      <c r="L218" s="576"/>
    </row>
    <row r="219" spans="1:12">
      <c r="A219" s="588"/>
      <c r="B219" s="588"/>
      <c r="C219" s="587"/>
      <c r="D219" s="589"/>
      <c r="E219" s="587"/>
      <c r="F219" s="587"/>
      <c r="G219" s="587"/>
      <c r="H219" s="588"/>
      <c r="I219" s="587"/>
      <c r="J219" s="587"/>
      <c r="K219" s="576"/>
      <c r="L219" s="576"/>
    </row>
    <row r="220" spans="1:12">
      <c r="A220" s="588"/>
      <c r="B220" s="588"/>
      <c r="C220" s="587"/>
      <c r="D220" s="589"/>
      <c r="E220" s="587"/>
      <c r="F220" s="587"/>
      <c r="G220" s="587"/>
      <c r="H220" s="588"/>
      <c r="I220" s="587"/>
      <c r="J220" s="587"/>
      <c r="K220" s="576"/>
      <c r="L220" s="576"/>
    </row>
    <row r="221" spans="1:12">
      <c r="A221" s="588">
        <v>32</v>
      </c>
      <c r="B221" s="588" t="s">
        <v>1540</v>
      </c>
      <c r="C221" s="587" t="s">
        <v>1533</v>
      </c>
      <c r="D221" s="589">
        <v>0.21099999999999999</v>
      </c>
      <c r="E221" s="587" t="s">
        <v>1521</v>
      </c>
      <c r="F221" s="587" t="s">
        <v>1534</v>
      </c>
      <c r="G221" s="587" t="s">
        <v>1513</v>
      </c>
      <c r="H221" s="588">
        <v>169389.35</v>
      </c>
      <c r="I221" s="587" t="s">
        <v>1523</v>
      </c>
      <c r="J221" s="587" t="s">
        <v>42</v>
      </c>
      <c r="K221" s="576" t="s">
        <v>1541</v>
      </c>
      <c r="L221" s="576"/>
    </row>
    <row r="222" spans="1:12">
      <c r="A222" s="588"/>
      <c r="B222" s="588"/>
      <c r="C222" s="587"/>
      <c r="D222" s="589"/>
      <c r="E222" s="587"/>
      <c r="F222" s="587"/>
      <c r="G222" s="587"/>
      <c r="H222" s="588"/>
      <c r="I222" s="587"/>
      <c r="J222" s="587"/>
      <c r="K222" s="576"/>
      <c r="L222" s="576"/>
    </row>
    <row r="223" spans="1:12">
      <c r="A223" s="588"/>
      <c r="B223" s="588"/>
      <c r="C223" s="587"/>
      <c r="D223" s="589"/>
      <c r="E223" s="587"/>
      <c r="F223" s="587"/>
      <c r="G223" s="587"/>
      <c r="H223" s="588"/>
      <c r="I223" s="587"/>
      <c r="J223" s="587"/>
      <c r="K223" s="576"/>
      <c r="L223" s="576"/>
    </row>
    <row r="224" spans="1:12">
      <c r="A224" s="588"/>
      <c r="B224" s="588"/>
      <c r="C224" s="587"/>
      <c r="D224" s="589"/>
      <c r="E224" s="587"/>
      <c r="F224" s="587"/>
      <c r="G224" s="587"/>
      <c r="H224" s="588"/>
      <c r="I224" s="587"/>
      <c r="J224" s="587"/>
      <c r="K224" s="576"/>
      <c r="L224" s="576"/>
    </row>
    <row r="225" spans="1:12">
      <c r="A225" s="588"/>
      <c r="B225" s="588"/>
      <c r="C225" s="587"/>
      <c r="D225" s="589"/>
      <c r="E225" s="587"/>
      <c r="F225" s="587"/>
      <c r="G225" s="587"/>
      <c r="H225" s="588"/>
      <c r="I225" s="587"/>
      <c r="J225" s="587"/>
      <c r="K225" s="576"/>
      <c r="L225" s="576"/>
    </row>
    <row r="226" spans="1:12">
      <c r="A226" s="588"/>
      <c r="B226" s="588"/>
      <c r="C226" s="587"/>
      <c r="D226" s="589"/>
      <c r="E226" s="587"/>
      <c r="F226" s="587"/>
      <c r="G226" s="587"/>
      <c r="H226" s="588"/>
      <c r="I226" s="587"/>
      <c r="J226" s="587"/>
      <c r="K226" s="576"/>
      <c r="L226" s="576"/>
    </row>
    <row r="227" spans="1:12">
      <c r="A227" s="588">
        <v>33</v>
      </c>
      <c r="B227" s="588" t="s">
        <v>1542</v>
      </c>
      <c r="C227" s="587" t="s">
        <v>1533</v>
      </c>
      <c r="D227" s="589">
        <v>0.35899999999999999</v>
      </c>
      <c r="E227" s="587" t="s">
        <v>1521</v>
      </c>
      <c r="F227" s="587" t="s">
        <v>1534</v>
      </c>
      <c r="G227" s="587" t="s">
        <v>1513</v>
      </c>
      <c r="H227" s="588">
        <v>288726.36</v>
      </c>
      <c r="I227" s="587" t="s">
        <v>1523</v>
      </c>
      <c r="J227" s="587" t="s">
        <v>42</v>
      </c>
      <c r="K227" s="576" t="s">
        <v>1543</v>
      </c>
      <c r="L227" s="576"/>
    </row>
    <row r="228" spans="1:12">
      <c r="A228" s="588"/>
      <c r="B228" s="588"/>
      <c r="C228" s="587"/>
      <c r="D228" s="589"/>
      <c r="E228" s="587"/>
      <c r="F228" s="587"/>
      <c r="G228" s="587"/>
      <c r="H228" s="588"/>
      <c r="I228" s="587"/>
      <c r="J228" s="587"/>
      <c r="K228" s="576"/>
      <c r="L228" s="576"/>
    </row>
    <row r="229" spans="1:12">
      <c r="A229" s="588"/>
      <c r="B229" s="588"/>
      <c r="C229" s="587"/>
      <c r="D229" s="589"/>
      <c r="E229" s="587"/>
      <c r="F229" s="587"/>
      <c r="G229" s="587"/>
      <c r="H229" s="588"/>
      <c r="I229" s="587"/>
      <c r="J229" s="587"/>
      <c r="K229" s="576"/>
      <c r="L229" s="576"/>
    </row>
    <row r="230" spans="1:12">
      <c r="A230" s="588"/>
      <c r="B230" s="588"/>
      <c r="C230" s="587"/>
      <c r="D230" s="589"/>
      <c r="E230" s="587"/>
      <c r="F230" s="587"/>
      <c r="G230" s="587"/>
      <c r="H230" s="588"/>
      <c r="I230" s="587"/>
      <c r="J230" s="587"/>
      <c r="K230" s="576"/>
      <c r="L230" s="576"/>
    </row>
    <row r="231" spans="1:12">
      <c r="A231" s="588"/>
      <c r="B231" s="588"/>
      <c r="C231" s="587"/>
      <c r="D231" s="589"/>
      <c r="E231" s="587"/>
      <c r="F231" s="587"/>
      <c r="G231" s="587"/>
      <c r="H231" s="588"/>
      <c r="I231" s="587"/>
      <c r="J231" s="587"/>
      <c r="K231" s="576"/>
      <c r="L231" s="576"/>
    </row>
    <row r="232" spans="1:12">
      <c r="A232" s="588"/>
      <c r="B232" s="588"/>
      <c r="C232" s="587"/>
      <c r="D232" s="589"/>
      <c r="E232" s="587"/>
      <c r="F232" s="587"/>
      <c r="G232" s="587"/>
      <c r="H232" s="588"/>
      <c r="I232" s="587"/>
      <c r="J232" s="587"/>
      <c r="K232" s="576"/>
      <c r="L232" s="576"/>
    </row>
    <row r="233" spans="1:12">
      <c r="A233" s="588">
        <v>34</v>
      </c>
      <c r="B233" s="588" t="s">
        <v>1544</v>
      </c>
      <c r="C233" s="587" t="s">
        <v>1533</v>
      </c>
      <c r="D233" s="589">
        <v>0.19400000000000001</v>
      </c>
      <c r="E233" s="587" t="s">
        <v>1521</v>
      </c>
      <c r="F233" s="587" t="s">
        <v>1534</v>
      </c>
      <c r="G233" s="587" t="s">
        <v>1513</v>
      </c>
      <c r="H233" s="588">
        <v>15611.18</v>
      </c>
      <c r="I233" s="587" t="s">
        <v>1523</v>
      </c>
      <c r="J233" s="587" t="s">
        <v>42</v>
      </c>
      <c r="K233" s="576" t="s">
        <v>1545</v>
      </c>
      <c r="L233" s="576"/>
    </row>
    <row r="234" spans="1:12">
      <c r="A234" s="588"/>
      <c r="B234" s="588"/>
      <c r="C234" s="587"/>
      <c r="D234" s="589"/>
      <c r="E234" s="587"/>
      <c r="F234" s="587"/>
      <c r="G234" s="587"/>
      <c r="H234" s="588"/>
      <c r="I234" s="587"/>
      <c r="J234" s="587"/>
      <c r="K234" s="576"/>
      <c r="L234" s="576"/>
    </row>
    <row r="235" spans="1:12">
      <c r="A235" s="588"/>
      <c r="B235" s="588"/>
      <c r="C235" s="587"/>
      <c r="D235" s="589"/>
      <c r="E235" s="587"/>
      <c r="F235" s="587"/>
      <c r="G235" s="587"/>
      <c r="H235" s="588"/>
      <c r="I235" s="587"/>
      <c r="J235" s="587"/>
      <c r="K235" s="576"/>
      <c r="L235" s="576"/>
    </row>
    <row r="236" spans="1:12">
      <c r="A236" s="588"/>
      <c r="B236" s="588"/>
      <c r="C236" s="587"/>
      <c r="D236" s="589"/>
      <c r="E236" s="587"/>
      <c r="F236" s="587"/>
      <c r="G236" s="587"/>
      <c r="H236" s="588"/>
      <c r="I236" s="587"/>
      <c r="J236" s="587"/>
      <c r="K236" s="576"/>
      <c r="L236" s="576"/>
    </row>
    <row r="237" spans="1:12">
      <c r="A237" s="588"/>
      <c r="B237" s="588"/>
      <c r="C237" s="587"/>
      <c r="D237" s="589"/>
      <c r="E237" s="587"/>
      <c r="F237" s="587"/>
      <c r="G237" s="587"/>
      <c r="H237" s="588"/>
      <c r="I237" s="587"/>
      <c r="J237" s="587"/>
      <c r="K237" s="576"/>
      <c r="L237" s="576"/>
    </row>
    <row r="238" spans="1:12">
      <c r="A238" s="588"/>
      <c r="B238" s="588"/>
      <c r="C238" s="587"/>
      <c r="D238" s="589"/>
      <c r="E238" s="587"/>
      <c r="F238" s="587"/>
      <c r="G238" s="587"/>
      <c r="H238" s="588"/>
      <c r="I238" s="587"/>
      <c r="J238" s="587"/>
      <c r="K238" s="576"/>
      <c r="L238" s="576"/>
    </row>
    <row r="239" spans="1:12">
      <c r="A239" s="588">
        <v>35</v>
      </c>
      <c r="B239" s="588" t="s">
        <v>1546</v>
      </c>
      <c r="C239" s="587" t="s">
        <v>1547</v>
      </c>
      <c r="D239" s="589">
        <v>2.8000000000000001E-2</v>
      </c>
      <c r="E239" s="587" t="s">
        <v>1521</v>
      </c>
      <c r="F239" s="587" t="s">
        <v>1548</v>
      </c>
      <c r="G239" s="587" t="s">
        <v>1513</v>
      </c>
      <c r="H239" s="588">
        <v>20489.72</v>
      </c>
      <c r="I239" s="587" t="s">
        <v>1523</v>
      </c>
      <c r="J239" s="587" t="s">
        <v>42</v>
      </c>
      <c r="K239" s="576" t="s">
        <v>1549</v>
      </c>
      <c r="L239" s="576"/>
    </row>
    <row r="240" spans="1:12">
      <c r="A240" s="588"/>
      <c r="B240" s="588"/>
      <c r="C240" s="587"/>
      <c r="D240" s="589"/>
      <c r="E240" s="587"/>
      <c r="F240" s="587"/>
      <c r="G240" s="587"/>
      <c r="H240" s="588"/>
      <c r="I240" s="587"/>
      <c r="J240" s="587"/>
      <c r="K240" s="576"/>
      <c r="L240" s="576"/>
    </row>
    <row r="241" spans="1:12">
      <c r="A241" s="588"/>
      <c r="B241" s="588"/>
      <c r="C241" s="587"/>
      <c r="D241" s="589"/>
      <c r="E241" s="587"/>
      <c r="F241" s="587"/>
      <c r="G241" s="587"/>
      <c r="H241" s="588"/>
      <c r="I241" s="587"/>
      <c r="J241" s="587"/>
      <c r="K241" s="576"/>
      <c r="L241" s="576"/>
    </row>
    <row r="242" spans="1:12">
      <c r="A242" s="588"/>
      <c r="B242" s="588"/>
      <c r="C242" s="587"/>
      <c r="D242" s="589"/>
      <c r="E242" s="587"/>
      <c r="F242" s="587"/>
      <c r="G242" s="587"/>
      <c r="H242" s="588"/>
      <c r="I242" s="587"/>
      <c r="J242" s="587"/>
      <c r="K242" s="576"/>
      <c r="L242" s="576"/>
    </row>
    <row r="243" spans="1:12">
      <c r="A243" s="588"/>
      <c r="B243" s="588"/>
      <c r="C243" s="587"/>
      <c r="D243" s="589"/>
      <c r="E243" s="587"/>
      <c r="F243" s="587"/>
      <c r="G243" s="587"/>
      <c r="H243" s="588"/>
      <c r="I243" s="587"/>
      <c r="J243" s="587"/>
      <c r="K243" s="576"/>
      <c r="L243" s="576"/>
    </row>
    <row r="244" spans="1:12">
      <c r="A244" s="588"/>
      <c r="B244" s="588"/>
      <c r="C244" s="587"/>
      <c r="D244" s="589"/>
      <c r="E244" s="587"/>
      <c r="F244" s="587"/>
      <c r="G244" s="587"/>
      <c r="H244" s="588"/>
      <c r="I244" s="587"/>
      <c r="J244" s="587"/>
      <c r="K244" s="576"/>
      <c r="L244" s="576"/>
    </row>
    <row r="245" spans="1:12">
      <c r="A245" s="588">
        <v>36</v>
      </c>
      <c r="B245" s="588" t="s">
        <v>1550</v>
      </c>
      <c r="C245" s="587" t="s">
        <v>1547</v>
      </c>
      <c r="D245" s="589">
        <v>4.4999999999999998E-2</v>
      </c>
      <c r="E245" s="587" t="s">
        <v>1521</v>
      </c>
      <c r="F245" s="587" t="s">
        <v>1551</v>
      </c>
      <c r="G245" s="587" t="s">
        <v>1513</v>
      </c>
      <c r="H245" s="588">
        <v>33277.1</v>
      </c>
      <c r="I245" s="587" t="s">
        <v>1523</v>
      </c>
      <c r="J245" s="587" t="s">
        <v>42</v>
      </c>
      <c r="K245" s="576" t="s">
        <v>1552</v>
      </c>
      <c r="L245" s="576"/>
    </row>
    <row r="246" spans="1:12">
      <c r="A246" s="588"/>
      <c r="B246" s="588"/>
      <c r="C246" s="587"/>
      <c r="D246" s="589"/>
      <c r="E246" s="587"/>
      <c r="F246" s="587"/>
      <c r="G246" s="587"/>
      <c r="H246" s="588"/>
      <c r="I246" s="587"/>
      <c r="J246" s="587"/>
      <c r="K246" s="576"/>
      <c r="L246" s="576"/>
    </row>
    <row r="247" spans="1:12">
      <c r="A247" s="588"/>
      <c r="B247" s="588"/>
      <c r="C247" s="587"/>
      <c r="D247" s="589"/>
      <c r="E247" s="587"/>
      <c r="F247" s="587"/>
      <c r="G247" s="587"/>
      <c r="H247" s="588"/>
      <c r="I247" s="587"/>
      <c r="J247" s="587"/>
      <c r="K247" s="576"/>
      <c r="L247" s="576"/>
    </row>
    <row r="248" spans="1:12">
      <c r="A248" s="588"/>
      <c r="B248" s="588"/>
      <c r="C248" s="587"/>
      <c r="D248" s="589"/>
      <c r="E248" s="587"/>
      <c r="F248" s="587"/>
      <c r="G248" s="587"/>
      <c r="H248" s="588"/>
      <c r="I248" s="587"/>
      <c r="J248" s="587"/>
      <c r="K248" s="576"/>
      <c r="L248" s="576"/>
    </row>
    <row r="249" spans="1:12">
      <c r="A249" s="588"/>
      <c r="B249" s="588"/>
      <c r="C249" s="587"/>
      <c r="D249" s="589"/>
      <c r="E249" s="587"/>
      <c r="F249" s="587"/>
      <c r="G249" s="587"/>
      <c r="H249" s="588"/>
      <c r="I249" s="587"/>
      <c r="J249" s="587"/>
      <c r="K249" s="576"/>
      <c r="L249" s="576"/>
    </row>
    <row r="250" spans="1:12">
      <c r="A250" s="588"/>
      <c r="B250" s="588"/>
      <c r="C250" s="587"/>
      <c r="D250" s="589"/>
      <c r="E250" s="587"/>
      <c r="F250" s="587"/>
      <c r="G250" s="587"/>
      <c r="H250" s="588"/>
      <c r="I250" s="587"/>
      <c r="J250" s="587"/>
      <c r="K250" s="576"/>
      <c r="L250" s="576"/>
    </row>
    <row r="251" spans="1:12">
      <c r="A251" s="588">
        <v>37</v>
      </c>
      <c r="B251" s="588" t="s">
        <v>1553</v>
      </c>
      <c r="C251" s="587" t="s">
        <v>1547</v>
      </c>
      <c r="D251" s="589">
        <v>6.2E-2</v>
      </c>
      <c r="E251" s="587" t="s">
        <v>1521</v>
      </c>
      <c r="F251" s="587" t="s">
        <v>1548</v>
      </c>
      <c r="G251" s="587" t="s">
        <v>1513</v>
      </c>
      <c r="H251" s="588">
        <v>45765.36</v>
      </c>
      <c r="I251" s="587" t="s">
        <v>1523</v>
      </c>
      <c r="J251" s="587" t="s">
        <v>42</v>
      </c>
      <c r="K251" s="576" t="s">
        <v>1554</v>
      </c>
      <c r="L251" s="576"/>
    </row>
    <row r="252" spans="1:12">
      <c r="A252" s="588"/>
      <c r="B252" s="588"/>
      <c r="C252" s="587"/>
      <c r="D252" s="589"/>
      <c r="E252" s="587"/>
      <c r="F252" s="587"/>
      <c r="G252" s="587"/>
      <c r="H252" s="588"/>
      <c r="I252" s="587"/>
      <c r="J252" s="587"/>
      <c r="K252" s="576"/>
      <c r="L252" s="576"/>
    </row>
    <row r="253" spans="1:12">
      <c r="A253" s="588"/>
      <c r="B253" s="588"/>
      <c r="C253" s="587"/>
      <c r="D253" s="589"/>
      <c r="E253" s="587"/>
      <c r="F253" s="587"/>
      <c r="G253" s="587"/>
      <c r="H253" s="588"/>
      <c r="I253" s="587"/>
      <c r="J253" s="587"/>
      <c r="K253" s="576"/>
      <c r="L253" s="576"/>
    </row>
    <row r="254" spans="1:12">
      <c r="A254" s="588"/>
      <c r="B254" s="588"/>
      <c r="C254" s="587"/>
      <c r="D254" s="589"/>
      <c r="E254" s="587"/>
      <c r="F254" s="587"/>
      <c r="G254" s="587"/>
      <c r="H254" s="588"/>
      <c r="I254" s="587"/>
      <c r="J254" s="587"/>
      <c r="K254" s="576"/>
      <c r="L254" s="576"/>
    </row>
    <row r="255" spans="1:12">
      <c r="A255" s="588"/>
      <c r="B255" s="588"/>
      <c r="C255" s="587"/>
      <c r="D255" s="589"/>
      <c r="E255" s="587"/>
      <c r="F255" s="587"/>
      <c r="G255" s="587"/>
      <c r="H255" s="588"/>
      <c r="I255" s="587"/>
      <c r="J255" s="587"/>
      <c r="K255" s="576"/>
      <c r="L255" s="576"/>
    </row>
    <row r="256" spans="1:12">
      <c r="A256" s="588"/>
      <c r="B256" s="588"/>
      <c r="C256" s="587"/>
      <c r="D256" s="589"/>
      <c r="E256" s="587"/>
      <c r="F256" s="587"/>
      <c r="G256" s="587"/>
      <c r="H256" s="588"/>
      <c r="I256" s="587"/>
      <c r="J256" s="587"/>
      <c r="K256" s="576"/>
      <c r="L256" s="576"/>
    </row>
    <row r="257" spans="1:12">
      <c r="A257" s="588">
        <v>38</v>
      </c>
      <c r="B257" s="588" t="s">
        <v>1555</v>
      </c>
      <c r="C257" s="587" t="s">
        <v>1547</v>
      </c>
      <c r="D257" s="589">
        <v>1.7000000000000001E-2</v>
      </c>
      <c r="E257" s="587" t="s">
        <v>1521</v>
      </c>
      <c r="F257" s="587" t="s">
        <v>1548</v>
      </c>
      <c r="G257" s="587" t="s">
        <v>1513</v>
      </c>
      <c r="H257" s="588">
        <v>12637.82</v>
      </c>
      <c r="I257" s="587" t="s">
        <v>1523</v>
      </c>
      <c r="J257" s="587" t="s">
        <v>42</v>
      </c>
      <c r="K257" s="576" t="s">
        <v>1556</v>
      </c>
      <c r="L257" s="576"/>
    </row>
    <row r="258" spans="1:12">
      <c r="A258" s="588"/>
      <c r="B258" s="588"/>
      <c r="C258" s="587"/>
      <c r="D258" s="589"/>
      <c r="E258" s="587"/>
      <c r="F258" s="587"/>
      <c r="G258" s="587"/>
      <c r="H258" s="588"/>
      <c r="I258" s="587"/>
      <c r="J258" s="587"/>
      <c r="K258" s="576"/>
      <c r="L258" s="576"/>
    </row>
    <row r="259" spans="1:12">
      <c r="A259" s="588"/>
      <c r="B259" s="588"/>
      <c r="C259" s="587"/>
      <c r="D259" s="589"/>
      <c r="E259" s="587"/>
      <c r="F259" s="587"/>
      <c r="G259" s="587"/>
      <c r="H259" s="588"/>
      <c r="I259" s="587"/>
      <c r="J259" s="587"/>
      <c r="K259" s="576"/>
      <c r="L259" s="576"/>
    </row>
    <row r="260" spans="1:12">
      <c r="A260" s="588"/>
      <c r="B260" s="588"/>
      <c r="C260" s="587"/>
      <c r="D260" s="589"/>
      <c r="E260" s="587"/>
      <c r="F260" s="587"/>
      <c r="G260" s="587"/>
      <c r="H260" s="588"/>
      <c r="I260" s="587"/>
      <c r="J260" s="587"/>
      <c r="K260" s="576"/>
      <c r="L260" s="576"/>
    </row>
    <row r="261" spans="1:12">
      <c r="A261" s="588"/>
      <c r="B261" s="588"/>
      <c r="C261" s="587"/>
      <c r="D261" s="589"/>
      <c r="E261" s="587"/>
      <c r="F261" s="587"/>
      <c r="G261" s="587"/>
      <c r="H261" s="588"/>
      <c r="I261" s="587"/>
      <c r="J261" s="587"/>
      <c r="K261" s="576"/>
      <c r="L261" s="576"/>
    </row>
    <row r="262" spans="1:12">
      <c r="A262" s="588"/>
      <c r="B262" s="588"/>
      <c r="C262" s="587"/>
      <c r="D262" s="589"/>
      <c r="E262" s="587"/>
      <c r="F262" s="587"/>
      <c r="G262" s="587"/>
      <c r="H262" s="588"/>
      <c r="I262" s="587"/>
      <c r="J262" s="587"/>
      <c r="K262" s="576"/>
      <c r="L262" s="576"/>
    </row>
    <row r="263" spans="1:12">
      <c r="A263" s="588">
        <v>39</v>
      </c>
      <c r="B263" s="588" t="s">
        <v>1557</v>
      </c>
      <c r="C263" s="587" t="s">
        <v>1547</v>
      </c>
      <c r="D263" s="589">
        <v>1.0999999999999999E-2</v>
      </c>
      <c r="E263" s="587" t="s">
        <v>1521</v>
      </c>
      <c r="F263" s="587" t="s">
        <v>1548</v>
      </c>
      <c r="G263" s="587" t="s">
        <v>1513</v>
      </c>
      <c r="H263" s="588">
        <v>8001.46</v>
      </c>
      <c r="I263" s="587" t="s">
        <v>1523</v>
      </c>
      <c r="J263" s="587" t="s">
        <v>42</v>
      </c>
      <c r="K263" s="576" t="s">
        <v>1558</v>
      </c>
      <c r="L263" s="576"/>
    </row>
    <row r="264" spans="1:12">
      <c r="A264" s="588"/>
      <c r="B264" s="588"/>
      <c r="C264" s="587"/>
      <c r="D264" s="589"/>
      <c r="E264" s="587"/>
      <c r="F264" s="587"/>
      <c r="G264" s="587"/>
      <c r="H264" s="588"/>
      <c r="I264" s="587"/>
      <c r="J264" s="587"/>
      <c r="K264" s="576"/>
      <c r="L264" s="576"/>
    </row>
    <row r="265" spans="1:12">
      <c r="A265" s="588"/>
      <c r="B265" s="588"/>
      <c r="C265" s="587"/>
      <c r="D265" s="589"/>
      <c r="E265" s="587"/>
      <c r="F265" s="587"/>
      <c r="G265" s="587"/>
      <c r="H265" s="588"/>
      <c r="I265" s="587"/>
      <c r="J265" s="587"/>
      <c r="K265" s="576"/>
      <c r="L265" s="576"/>
    </row>
    <row r="266" spans="1:12">
      <c r="A266" s="588"/>
      <c r="B266" s="588"/>
      <c r="C266" s="587"/>
      <c r="D266" s="589"/>
      <c r="E266" s="587"/>
      <c r="F266" s="587"/>
      <c r="G266" s="587"/>
      <c r="H266" s="588"/>
      <c r="I266" s="587"/>
      <c r="J266" s="587"/>
      <c r="K266" s="576"/>
      <c r="L266" s="576"/>
    </row>
    <row r="267" spans="1:12">
      <c r="A267" s="588"/>
      <c r="B267" s="588"/>
      <c r="C267" s="587"/>
      <c r="D267" s="589"/>
      <c r="E267" s="587"/>
      <c r="F267" s="587"/>
      <c r="G267" s="587"/>
      <c r="H267" s="588"/>
      <c r="I267" s="587"/>
      <c r="J267" s="587"/>
      <c r="K267" s="576"/>
      <c r="L267" s="576"/>
    </row>
    <row r="268" spans="1:12">
      <c r="A268" s="588"/>
      <c r="B268" s="588"/>
      <c r="C268" s="587"/>
      <c r="D268" s="589"/>
      <c r="E268" s="587"/>
      <c r="F268" s="587"/>
      <c r="G268" s="587"/>
      <c r="H268" s="588"/>
      <c r="I268" s="587"/>
      <c r="J268" s="587"/>
      <c r="K268" s="576"/>
      <c r="L268" s="576"/>
    </row>
    <row r="269" spans="1:12">
      <c r="A269" s="588">
        <v>40</v>
      </c>
      <c r="B269" s="588" t="s">
        <v>1559</v>
      </c>
      <c r="C269" s="587" t="s">
        <v>1547</v>
      </c>
      <c r="D269" s="589">
        <v>8.7999999999999995E-2</v>
      </c>
      <c r="E269" s="587" t="s">
        <v>1521</v>
      </c>
      <c r="F269" s="587" t="s">
        <v>1548</v>
      </c>
      <c r="G269" s="587" t="s">
        <v>1513</v>
      </c>
      <c r="H269" s="588">
        <v>65432.5</v>
      </c>
      <c r="I269" s="587" t="s">
        <v>1523</v>
      </c>
      <c r="J269" s="587" t="s">
        <v>42</v>
      </c>
      <c r="K269" s="576" t="s">
        <v>1560</v>
      </c>
      <c r="L269" s="576"/>
    </row>
    <row r="270" spans="1:12">
      <c r="A270" s="588"/>
      <c r="B270" s="588"/>
      <c r="C270" s="587"/>
      <c r="D270" s="589"/>
      <c r="E270" s="587"/>
      <c r="F270" s="587"/>
      <c r="G270" s="587"/>
      <c r="H270" s="588"/>
      <c r="I270" s="587"/>
      <c r="J270" s="587"/>
      <c r="K270" s="576"/>
      <c r="L270" s="576"/>
    </row>
    <row r="271" spans="1:12">
      <c r="A271" s="588"/>
      <c r="B271" s="588"/>
      <c r="C271" s="587"/>
      <c r="D271" s="589"/>
      <c r="E271" s="587"/>
      <c r="F271" s="587"/>
      <c r="G271" s="587"/>
      <c r="H271" s="588"/>
      <c r="I271" s="587"/>
      <c r="J271" s="587"/>
      <c r="K271" s="576"/>
      <c r="L271" s="576"/>
    </row>
    <row r="272" spans="1:12">
      <c r="A272" s="588"/>
      <c r="B272" s="588"/>
      <c r="C272" s="587"/>
      <c r="D272" s="589"/>
      <c r="E272" s="587"/>
      <c r="F272" s="587"/>
      <c r="G272" s="587"/>
      <c r="H272" s="588"/>
      <c r="I272" s="587"/>
      <c r="J272" s="587"/>
      <c r="K272" s="576"/>
      <c r="L272" s="576"/>
    </row>
    <row r="273" spans="1:12">
      <c r="A273" s="588"/>
      <c r="B273" s="588"/>
      <c r="C273" s="587"/>
      <c r="D273" s="589"/>
      <c r="E273" s="587"/>
      <c r="F273" s="587"/>
      <c r="G273" s="587"/>
      <c r="H273" s="588"/>
      <c r="I273" s="587"/>
      <c r="J273" s="587"/>
      <c r="K273" s="576"/>
      <c r="L273" s="576"/>
    </row>
    <row r="274" spans="1:12">
      <c r="A274" s="588"/>
      <c r="B274" s="588"/>
      <c r="C274" s="587"/>
      <c r="D274" s="589"/>
      <c r="E274" s="587"/>
      <c r="F274" s="587"/>
      <c r="G274" s="587"/>
      <c r="H274" s="588"/>
      <c r="I274" s="587"/>
      <c r="J274" s="587"/>
      <c r="K274" s="576"/>
      <c r="L274" s="576"/>
    </row>
    <row r="275" spans="1:12">
      <c r="A275" s="588">
        <v>41</v>
      </c>
      <c r="B275" s="588" t="s">
        <v>1561</v>
      </c>
      <c r="C275" s="587" t="s">
        <v>1547</v>
      </c>
      <c r="D275" s="589">
        <v>0.35599999999999998</v>
      </c>
      <c r="E275" s="587" t="s">
        <v>1521</v>
      </c>
      <c r="F275" s="587" t="s">
        <v>1548</v>
      </c>
      <c r="G275" s="587" t="s">
        <v>1513</v>
      </c>
      <c r="H275" s="588">
        <v>266216.8</v>
      </c>
      <c r="I275" s="587" t="s">
        <v>1523</v>
      </c>
      <c r="J275" s="587" t="s">
        <v>42</v>
      </c>
      <c r="K275" s="576" t="s">
        <v>1562</v>
      </c>
      <c r="L275" s="576"/>
    </row>
    <row r="276" spans="1:12">
      <c r="A276" s="588"/>
      <c r="B276" s="588"/>
      <c r="C276" s="587"/>
      <c r="D276" s="589"/>
      <c r="E276" s="587"/>
      <c r="F276" s="587"/>
      <c r="G276" s="587"/>
      <c r="H276" s="588"/>
      <c r="I276" s="587"/>
      <c r="J276" s="587"/>
      <c r="K276" s="576"/>
      <c r="L276" s="576"/>
    </row>
    <row r="277" spans="1:12">
      <c r="A277" s="588"/>
      <c r="B277" s="588"/>
      <c r="C277" s="587"/>
      <c r="D277" s="589"/>
      <c r="E277" s="587"/>
      <c r="F277" s="587"/>
      <c r="G277" s="587"/>
      <c r="H277" s="588"/>
      <c r="I277" s="587"/>
      <c r="J277" s="587"/>
      <c r="K277" s="576"/>
      <c r="L277" s="576"/>
    </row>
    <row r="278" spans="1:12">
      <c r="A278" s="588"/>
      <c r="B278" s="588"/>
      <c r="C278" s="587"/>
      <c r="D278" s="589"/>
      <c r="E278" s="587"/>
      <c r="F278" s="587"/>
      <c r="G278" s="587"/>
      <c r="H278" s="588"/>
      <c r="I278" s="587"/>
      <c r="J278" s="587"/>
      <c r="K278" s="576"/>
      <c r="L278" s="576"/>
    </row>
    <row r="279" spans="1:12">
      <c r="A279" s="588"/>
      <c r="B279" s="588"/>
      <c r="C279" s="587"/>
      <c r="D279" s="589"/>
      <c r="E279" s="587"/>
      <c r="F279" s="587"/>
      <c r="G279" s="587"/>
      <c r="H279" s="588"/>
      <c r="I279" s="587"/>
      <c r="J279" s="587"/>
      <c r="K279" s="576"/>
      <c r="L279" s="576"/>
    </row>
    <row r="280" spans="1:12">
      <c r="A280" s="588"/>
      <c r="B280" s="588"/>
      <c r="C280" s="587"/>
      <c r="D280" s="589"/>
      <c r="E280" s="587"/>
      <c r="F280" s="587"/>
      <c r="G280" s="587"/>
      <c r="H280" s="588"/>
      <c r="I280" s="587"/>
      <c r="J280" s="587"/>
      <c r="K280" s="576"/>
      <c r="L280" s="576"/>
    </row>
    <row r="281" spans="1:12">
      <c r="A281" s="588">
        <v>42</v>
      </c>
      <c r="B281" s="588" t="s">
        <v>1563</v>
      </c>
      <c r="C281" s="587" t="s">
        <v>1547</v>
      </c>
      <c r="D281" s="589">
        <v>0.70899999999999996</v>
      </c>
      <c r="E281" s="587" t="s">
        <v>1521</v>
      </c>
      <c r="F281" s="587" t="s">
        <v>1548</v>
      </c>
      <c r="G281" s="587" t="s">
        <v>1513</v>
      </c>
      <c r="H281" s="588">
        <v>530040.64</v>
      </c>
      <c r="I281" s="587" t="s">
        <v>1523</v>
      </c>
      <c r="J281" s="587" t="s">
        <v>42</v>
      </c>
      <c r="K281" s="576" t="s">
        <v>1564</v>
      </c>
      <c r="L281" s="576"/>
    </row>
    <row r="282" spans="1:12">
      <c r="A282" s="588"/>
      <c r="B282" s="588"/>
      <c r="C282" s="587"/>
      <c r="D282" s="589"/>
      <c r="E282" s="587"/>
      <c r="F282" s="587"/>
      <c r="G282" s="587"/>
      <c r="H282" s="588"/>
      <c r="I282" s="587"/>
      <c r="J282" s="587"/>
      <c r="K282" s="576"/>
      <c r="L282" s="576"/>
    </row>
    <row r="283" spans="1:12">
      <c r="A283" s="588"/>
      <c r="B283" s="588"/>
      <c r="C283" s="587"/>
      <c r="D283" s="589"/>
      <c r="E283" s="587"/>
      <c r="F283" s="587"/>
      <c r="G283" s="587"/>
      <c r="H283" s="588"/>
      <c r="I283" s="587"/>
      <c r="J283" s="587"/>
      <c r="K283" s="576"/>
      <c r="L283" s="576"/>
    </row>
    <row r="284" spans="1:12">
      <c r="A284" s="588"/>
      <c r="B284" s="588"/>
      <c r="C284" s="587"/>
      <c r="D284" s="589"/>
      <c r="E284" s="587"/>
      <c r="F284" s="587"/>
      <c r="G284" s="587"/>
      <c r="H284" s="588"/>
      <c r="I284" s="587"/>
      <c r="J284" s="587"/>
      <c r="K284" s="576"/>
      <c r="L284" s="576"/>
    </row>
    <row r="285" spans="1:12">
      <c r="A285" s="588"/>
      <c r="B285" s="588"/>
      <c r="C285" s="587"/>
      <c r="D285" s="589"/>
      <c r="E285" s="587"/>
      <c r="F285" s="587"/>
      <c r="G285" s="587"/>
      <c r="H285" s="588"/>
      <c r="I285" s="587"/>
      <c r="J285" s="587"/>
      <c r="K285" s="576"/>
      <c r="L285" s="576"/>
    </row>
    <row r="286" spans="1:12">
      <c r="A286" s="588"/>
      <c r="B286" s="588"/>
      <c r="C286" s="587"/>
      <c r="D286" s="589"/>
      <c r="E286" s="587"/>
      <c r="F286" s="587"/>
      <c r="G286" s="587"/>
      <c r="H286" s="588"/>
      <c r="I286" s="587"/>
      <c r="J286" s="587"/>
      <c r="K286" s="576"/>
      <c r="L286" s="576"/>
    </row>
    <row r="287" spans="1:12">
      <c r="A287" s="588">
        <v>43</v>
      </c>
      <c r="B287" s="588" t="s">
        <v>1565</v>
      </c>
      <c r="C287" s="587" t="s">
        <v>1547</v>
      </c>
      <c r="D287" s="589">
        <v>8.18</v>
      </c>
      <c r="E287" s="587" t="s">
        <v>1521</v>
      </c>
      <c r="F287" s="587" t="s">
        <v>1548</v>
      </c>
      <c r="G287" s="587" t="s">
        <v>1513</v>
      </c>
      <c r="H287" s="588">
        <v>1727637.12</v>
      </c>
      <c r="I287" s="587" t="s">
        <v>1523</v>
      </c>
      <c r="J287" s="587" t="s">
        <v>42</v>
      </c>
      <c r="K287" s="576" t="s">
        <v>1566</v>
      </c>
      <c r="L287" s="576"/>
    </row>
    <row r="288" spans="1:12">
      <c r="A288" s="588"/>
      <c r="B288" s="588"/>
      <c r="C288" s="587"/>
      <c r="D288" s="589"/>
      <c r="E288" s="587"/>
      <c r="F288" s="587"/>
      <c r="G288" s="587"/>
      <c r="H288" s="588"/>
      <c r="I288" s="587"/>
      <c r="J288" s="587"/>
      <c r="K288" s="576"/>
      <c r="L288" s="576"/>
    </row>
    <row r="289" spans="1:12">
      <c r="A289" s="588"/>
      <c r="B289" s="588"/>
      <c r="C289" s="587"/>
      <c r="D289" s="589"/>
      <c r="E289" s="587"/>
      <c r="F289" s="587"/>
      <c r="G289" s="587"/>
      <c r="H289" s="588"/>
      <c r="I289" s="587"/>
      <c r="J289" s="587"/>
      <c r="K289" s="576"/>
      <c r="L289" s="576"/>
    </row>
    <row r="290" spans="1:12">
      <c r="A290" s="588"/>
      <c r="B290" s="588"/>
      <c r="C290" s="587"/>
      <c r="D290" s="589"/>
      <c r="E290" s="587"/>
      <c r="F290" s="587"/>
      <c r="G290" s="587"/>
      <c r="H290" s="588"/>
      <c r="I290" s="587"/>
      <c r="J290" s="587"/>
      <c r="K290" s="576"/>
      <c r="L290" s="576"/>
    </row>
    <row r="291" spans="1:12">
      <c r="A291" s="588"/>
      <c r="B291" s="588"/>
      <c r="C291" s="587"/>
      <c r="D291" s="589"/>
      <c r="E291" s="587"/>
      <c r="F291" s="587"/>
      <c r="G291" s="587"/>
      <c r="H291" s="588"/>
      <c r="I291" s="587"/>
      <c r="J291" s="587"/>
      <c r="K291" s="576"/>
      <c r="L291" s="576"/>
    </row>
    <row r="292" spans="1:12">
      <c r="A292" s="588"/>
      <c r="B292" s="588"/>
      <c r="C292" s="587"/>
      <c r="D292" s="589"/>
      <c r="E292" s="587"/>
      <c r="F292" s="587"/>
      <c r="G292" s="587"/>
      <c r="H292" s="588"/>
      <c r="I292" s="587"/>
      <c r="J292" s="587"/>
      <c r="K292" s="576"/>
      <c r="L292" s="576"/>
    </row>
    <row r="293" spans="1:12">
      <c r="A293" s="588">
        <v>44</v>
      </c>
      <c r="B293" s="588" t="s">
        <v>1567</v>
      </c>
      <c r="C293" s="587" t="s">
        <v>1568</v>
      </c>
      <c r="D293" s="589">
        <v>7.0000000000000001E-3</v>
      </c>
      <c r="E293" s="587" t="s">
        <v>1521</v>
      </c>
      <c r="F293" s="587" t="s">
        <v>1548</v>
      </c>
      <c r="G293" s="587" t="s">
        <v>1513</v>
      </c>
      <c r="H293" s="588">
        <v>11028.48</v>
      </c>
      <c r="I293" s="587" t="s">
        <v>1523</v>
      </c>
      <c r="J293" s="587" t="s">
        <v>42</v>
      </c>
      <c r="K293" s="576" t="s">
        <v>1569</v>
      </c>
      <c r="L293" s="576"/>
    </row>
    <row r="294" spans="1:12">
      <c r="A294" s="588"/>
      <c r="B294" s="588"/>
      <c r="C294" s="587"/>
      <c r="D294" s="589"/>
      <c r="E294" s="587"/>
      <c r="F294" s="587"/>
      <c r="G294" s="587"/>
      <c r="H294" s="588"/>
      <c r="I294" s="587"/>
      <c r="J294" s="587"/>
      <c r="K294" s="576"/>
      <c r="L294" s="576"/>
    </row>
    <row r="295" spans="1:12">
      <c r="A295" s="588"/>
      <c r="B295" s="588"/>
      <c r="C295" s="587"/>
      <c r="D295" s="589"/>
      <c r="E295" s="587"/>
      <c r="F295" s="587"/>
      <c r="G295" s="587"/>
      <c r="H295" s="588"/>
      <c r="I295" s="587"/>
      <c r="J295" s="587"/>
      <c r="K295" s="576"/>
      <c r="L295" s="576"/>
    </row>
    <row r="296" spans="1:12">
      <c r="A296" s="588"/>
      <c r="B296" s="588"/>
      <c r="C296" s="587"/>
      <c r="D296" s="589"/>
      <c r="E296" s="587"/>
      <c r="F296" s="587"/>
      <c r="G296" s="587"/>
      <c r="H296" s="588"/>
      <c r="I296" s="587"/>
      <c r="J296" s="587"/>
      <c r="K296" s="576"/>
      <c r="L296" s="576"/>
    </row>
    <row r="297" spans="1:12">
      <c r="A297" s="588"/>
      <c r="B297" s="588"/>
      <c r="C297" s="587"/>
      <c r="D297" s="589"/>
      <c r="E297" s="587"/>
      <c r="F297" s="587"/>
      <c r="G297" s="587"/>
      <c r="H297" s="588"/>
      <c r="I297" s="587"/>
      <c r="J297" s="587"/>
      <c r="K297" s="576"/>
      <c r="L297" s="576"/>
    </row>
    <row r="298" spans="1:12">
      <c r="A298" s="588"/>
      <c r="B298" s="588"/>
      <c r="C298" s="587"/>
      <c r="D298" s="589"/>
      <c r="E298" s="587"/>
      <c r="F298" s="587"/>
      <c r="G298" s="587"/>
      <c r="H298" s="588"/>
      <c r="I298" s="587"/>
      <c r="J298" s="587"/>
      <c r="K298" s="576"/>
      <c r="L298" s="576"/>
    </row>
    <row r="299" spans="1:12" ht="56.25">
      <c r="A299" s="271">
        <v>45</v>
      </c>
      <c r="B299" s="271" t="s">
        <v>1570</v>
      </c>
      <c r="C299" s="272" t="s">
        <v>1571</v>
      </c>
      <c r="D299" s="273">
        <v>0.03</v>
      </c>
      <c r="E299" s="272" t="s">
        <v>1521</v>
      </c>
      <c r="F299" s="272" t="s">
        <v>1420</v>
      </c>
      <c r="G299" s="272" t="s">
        <v>1513</v>
      </c>
      <c r="H299" s="271">
        <v>51138</v>
      </c>
      <c r="I299" s="272" t="s">
        <v>1523</v>
      </c>
      <c r="J299" s="272" t="s">
        <v>42</v>
      </c>
      <c r="K299" s="576" t="s">
        <v>1572</v>
      </c>
      <c r="L299" s="576"/>
    </row>
    <row r="300" spans="1:12" ht="56.25">
      <c r="A300" s="271">
        <v>46</v>
      </c>
      <c r="B300" s="271" t="s">
        <v>1573</v>
      </c>
      <c r="C300" s="272" t="s">
        <v>1574</v>
      </c>
      <c r="D300" s="273">
        <v>0.87</v>
      </c>
      <c r="E300" s="272" t="s">
        <v>1521</v>
      </c>
      <c r="F300" s="272" t="s">
        <v>1420</v>
      </c>
      <c r="G300" s="272" t="s">
        <v>1513</v>
      </c>
      <c r="H300" s="271">
        <v>149322.96</v>
      </c>
      <c r="I300" s="272" t="s">
        <v>1523</v>
      </c>
      <c r="J300" s="272" t="s">
        <v>42</v>
      </c>
      <c r="K300" s="576" t="s">
        <v>1575</v>
      </c>
      <c r="L300" s="576"/>
    </row>
    <row r="301" spans="1:12" ht="67.5">
      <c r="A301" s="271">
        <v>47</v>
      </c>
      <c r="B301" s="271" t="s">
        <v>1576</v>
      </c>
      <c r="C301" s="272" t="s">
        <v>1577</v>
      </c>
      <c r="D301" s="273">
        <v>22.9</v>
      </c>
      <c r="E301" s="272" t="s">
        <v>1578</v>
      </c>
      <c r="F301" s="272" t="s">
        <v>1517</v>
      </c>
      <c r="G301" s="272" t="s">
        <v>1513</v>
      </c>
      <c r="H301" s="271">
        <v>160529</v>
      </c>
      <c r="I301" s="272" t="s">
        <v>1523</v>
      </c>
      <c r="J301" s="272" t="s">
        <v>42</v>
      </c>
      <c r="K301" s="576" t="s">
        <v>1579</v>
      </c>
      <c r="L301" s="576"/>
    </row>
    <row r="302" spans="1:12" ht="67.5">
      <c r="A302" s="271">
        <v>48</v>
      </c>
      <c r="B302" s="271" t="s">
        <v>1580</v>
      </c>
      <c r="C302" s="272" t="s">
        <v>1577</v>
      </c>
      <c r="D302" s="273">
        <v>65.39</v>
      </c>
      <c r="E302" s="272" t="s">
        <v>1578</v>
      </c>
      <c r="F302" s="272" t="s">
        <v>1517</v>
      </c>
      <c r="G302" s="272" t="s">
        <v>1513</v>
      </c>
      <c r="H302" s="271">
        <v>458383.9</v>
      </c>
      <c r="I302" s="272" t="s">
        <v>1523</v>
      </c>
      <c r="J302" s="272" t="s">
        <v>42</v>
      </c>
      <c r="K302" s="576" t="s">
        <v>1581</v>
      </c>
      <c r="L302" s="576"/>
    </row>
    <row r="303" spans="1:12" ht="67.5">
      <c r="A303" s="271">
        <v>49</v>
      </c>
      <c r="B303" s="271" t="s">
        <v>1582</v>
      </c>
      <c r="C303" s="272" t="s">
        <v>1577</v>
      </c>
      <c r="D303" s="273">
        <v>114.54</v>
      </c>
      <c r="E303" s="272" t="s">
        <v>1578</v>
      </c>
      <c r="F303" s="272" t="s">
        <v>1517</v>
      </c>
      <c r="G303" s="272" t="s">
        <v>1513</v>
      </c>
      <c r="H303" s="271">
        <v>802925.4</v>
      </c>
      <c r="I303" s="272" t="s">
        <v>1523</v>
      </c>
      <c r="J303" s="272" t="s">
        <v>42</v>
      </c>
      <c r="K303" s="576" t="s">
        <v>1583</v>
      </c>
      <c r="L303" s="576"/>
    </row>
    <row r="304" spans="1:12" ht="56.25">
      <c r="A304" s="271">
        <v>50</v>
      </c>
      <c r="B304" s="271" t="s">
        <v>1584</v>
      </c>
      <c r="C304" s="272" t="s">
        <v>1585</v>
      </c>
      <c r="D304" s="273">
        <v>0.67</v>
      </c>
      <c r="E304" s="272" t="s">
        <v>1586</v>
      </c>
      <c r="F304" s="272" t="s">
        <v>1587</v>
      </c>
      <c r="G304" s="272" t="s">
        <v>1513</v>
      </c>
      <c r="H304" s="271">
        <v>720237.34</v>
      </c>
      <c r="I304" s="272" t="s">
        <v>1523</v>
      </c>
      <c r="J304" s="272" t="s">
        <v>42</v>
      </c>
      <c r="K304" s="576" t="s">
        <v>1588</v>
      </c>
      <c r="L304" s="576"/>
    </row>
    <row r="305" spans="1:12" ht="56.25">
      <c r="A305" s="271">
        <v>51</v>
      </c>
      <c r="B305" s="271" t="s">
        <v>1589</v>
      </c>
      <c r="C305" s="272" t="s">
        <v>1590</v>
      </c>
      <c r="D305" s="273">
        <v>7.5999999999999998E-2</v>
      </c>
      <c r="E305" s="272" t="s">
        <v>1586</v>
      </c>
      <c r="F305" s="272" t="s">
        <v>1591</v>
      </c>
      <c r="G305" s="272" t="s">
        <v>1513</v>
      </c>
      <c r="H305" s="271">
        <v>129549.6</v>
      </c>
      <c r="I305" s="272" t="s">
        <v>1523</v>
      </c>
      <c r="J305" s="272" t="s">
        <v>42</v>
      </c>
      <c r="K305" s="576" t="s">
        <v>1592</v>
      </c>
      <c r="L305" s="576"/>
    </row>
    <row r="306" spans="1:12" ht="56.25">
      <c r="A306" s="271">
        <v>52</v>
      </c>
      <c r="B306" s="271" t="s">
        <v>1593</v>
      </c>
      <c r="C306" s="272" t="s">
        <v>1594</v>
      </c>
      <c r="D306" s="273">
        <v>9.5000000000000001E-2</v>
      </c>
      <c r="E306" s="272" t="s">
        <v>1586</v>
      </c>
      <c r="F306" s="272" t="s">
        <v>1591</v>
      </c>
      <c r="G306" s="272" t="s">
        <v>1513</v>
      </c>
      <c r="H306" s="271">
        <v>160402.85999999999</v>
      </c>
      <c r="I306" s="272" t="s">
        <v>1523</v>
      </c>
      <c r="J306" s="272" t="s">
        <v>42</v>
      </c>
      <c r="K306" s="576" t="s">
        <v>1595</v>
      </c>
      <c r="L306" s="576"/>
    </row>
    <row r="307" spans="1:12" ht="56.25">
      <c r="A307" s="271">
        <v>53</v>
      </c>
      <c r="B307" s="271" t="s">
        <v>1596</v>
      </c>
      <c r="C307" s="272" t="s">
        <v>1597</v>
      </c>
      <c r="D307" s="273">
        <v>0.33</v>
      </c>
      <c r="E307" s="272" t="s">
        <v>1586</v>
      </c>
      <c r="F307" s="272" t="s">
        <v>1598</v>
      </c>
      <c r="G307" s="272" t="s">
        <v>1513</v>
      </c>
      <c r="H307" s="271">
        <v>268206.51</v>
      </c>
      <c r="I307" s="272" t="s">
        <v>1523</v>
      </c>
      <c r="J307" s="272" t="s">
        <v>42</v>
      </c>
      <c r="K307" s="576" t="s">
        <v>1599</v>
      </c>
      <c r="L307" s="576"/>
    </row>
    <row r="308" spans="1:12" ht="56.25">
      <c r="A308" s="271">
        <v>54</v>
      </c>
      <c r="B308" s="271" t="s">
        <v>1600</v>
      </c>
      <c r="C308" s="272" t="s">
        <v>1597</v>
      </c>
      <c r="D308" s="273">
        <v>0.89</v>
      </c>
      <c r="E308" s="272" t="s">
        <v>1586</v>
      </c>
      <c r="F308" s="272" t="s">
        <v>1598</v>
      </c>
      <c r="G308" s="272" t="s">
        <v>1513</v>
      </c>
      <c r="H308" s="271">
        <v>719240.86</v>
      </c>
      <c r="I308" s="272" t="s">
        <v>1523</v>
      </c>
      <c r="J308" s="272" t="s">
        <v>42</v>
      </c>
      <c r="K308" s="576" t="s">
        <v>1601</v>
      </c>
      <c r="L308" s="576"/>
    </row>
    <row r="309" spans="1:12" ht="56.25">
      <c r="A309" s="271">
        <v>55</v>
      </c>
      <c r="B309" s="271" t="s">
        <v>1602</v>
      </c>
      <c r="C309" s="272" t="s">
        <v>1597</v>
      </c>
      <c r="D309" s="273">
        <v>7.0999999999999994E-2</v>
      </c>
      <c r="E309" s="272" t="s">
        <v>1586</v>
      </c>
      <c r="F309" s="272" t="s">
        <v>1598</v>
      </c>
      <c r="G309" s="272" t="s">
        <v>1513</v>
      </c>
      <c r="H309" s="271">
        <v>56892.29</v>
      </c>
      <c r="I309" s="272" t="s">
        <v>1523</v>
      </c>
      <c r="J309" s="272" t="s">
        <v>42</v>
      </c>
      <c r="K309" s="576" t="s">
        <v>1603</v>
      </c>
      <c r="L309" s="576"/>
    </row>
    <row r="310" spans="1:12" ht="56.25">
      <c r="A310" s="271">
        <v>56</v>
      </c>
      <c r="B310" s="271" t="s">
        <v>1604</v>
      </c>
      <c r="C310" s="272" t="s">
        <v>1597</v>
      </c>
      <c r="D310" s="273">
        <v>0.29799999999999999</v>
      </c>
      <c r="E310" s="272" t="s">
        <v>1586</v>
      </c>
      <c r="F310" s="272" t="s">
        <v>1598</v>
      </c>
      <c r="G310" s="272" t="s">
        <v>1513</v>
      </c>
      <c r="H310" s="271">
        <v>239639.66</v>
      </c>
      <c r="I310" s="272" t="s">
        <v>1523</v>
      </c>
      <c r="J310" s="272" t="s">
        <v>42</v>
      </c>
      <c r="K310" s="576" t="s">
        <v>1605</v>
      </c>
      <c r="L310" s="576"/>
    </row>
    <row r="311" spans="1:12" ht="67.5">
      <c r="A311" s="271">
        <v>57</v>
      </c>
      <c r="B311" s="271" t="s">
        <v>1606</v>
      </c>
      <c r="C311" s="272" t="s">
        <v>1607</v>
      </c>
      <c r="D311" s="273">
        <v>1.28</v>
      </c>
      <c r="E311" s="272" t="s">
        <v>1586</v>
      </c>
      <c r="F311" s="272" t="s">
        <v>1608</v>
      </c>
      <c r="G311" s="272" t="s">
        <v>1513</v>
      </c>
      <c r="H311" s="271">
        <v>759922.38</v>
      </c>
      <c r="I311" s="272" t="s">
        <v>1609</v>
      </c>
      <c r="J311" s="272" t="s">
        <v>42</v>
      </c>
      <c r="K311" s="576" t="s">
        <v>1610</v>
      </c>
      <c r="L311" s="576"/>
    </row>
    <row r="312" spans="1:12" ht="56.25">
      <c r="A312" s="271">
        <v>58</v>
      </c>
      <c r="B312" s="271" t="s">
        <v>1611</v>
      </c>
      <c r="C312" s="272" t="s">
        <v>1612</v>
      </c>
      <c r="D312" s="273">
        <v>0.10199999999999999</v>
      </c>
      <c r="E312" s="272" t="s">
        <v>1586</v>
      </c>
      <c r="F312" s="272" t="s">
        <v>1591</v>
      </c>
      <c r="G312" s="272" t="s">
        <v>1513</v>
      </c>
      <c r="H312" s="271">
        <v>173016.9</v>
      </c>
      <c r="I312" s="272" t="s">
        <v>1523</v>
      </c>
      <c r="J312" s="272" t="s">
        <v>42</v>
      </c>
      <c r="K312" s="576" t="s">
        <v>1613</v>
      </c>
      <c r="L312" s="576"/>
    </row>
    <row r="313" spans="1:12" ht="56.25">
      <c r="A313" s="271">
        <v>59</v>
      </c>
      <c r="B313" s="271" t="s">
        <v>1614</v>
      </c>
      <c r="C313" s="272" t="s">
        <v>1597</v>
      </c>
      <c r="D313" s="273">
        <v>0.42230000000000001</v>
      </c>
      <c r="E313" s="272" t="s">
        <v>1586</v>
      </c>
      <c r="F313" s="272" t="s">
        <v>1615</v>
      </c>
      <c r="G313" s="272" t="s">
        <v>1513</v>
      </c>
      <c r="H313" s="271">
        <v>339824.81</v>
      </c>
      <c r="I313" s="272" t="s">
        <v>1523</v>
      </c>
      <c r="J313" s="272" t="s">
        <v>42</v>
      </c>
      <c r="K313" s="576" t="s">
        <v>1616</v>
      </c>
      <c r="L313" s="576"/>
    </row>
    <row r="314" spans="1:12" ht="112.5">
      <c r="A314" s="271">
        <v>60</v>
      </c>
      <c r="B314" s="271" t="s">
        <v>1617</v>
      </c>
      <c r="C314" s="272" t="s">
        <v>1597</v>
      </c>
      <c r="D314" s="273">
        <v>1.3984000000000001</v>
      </c>
      <c r="E314" s="272" t="s">
        <v>1586</v>
      </c>
      <c r="F314" s="272" t="s">
        <v>1618</v>
      </c>
      <c r="G314" s="272"/>
      <c r="H314" s="271">
        <v>14384361.92</v>
      </c>
      <c r="I314" s="272" t="s">
        <v>1523</v>
      </c>
      <c r="J314" s="272" t="s">
        <v>42</v>
      </c>
      <c r="K314" s="576" t="s">
        <v>1619</v>
      </c>
      <c r="L314" s="576"/>
    </row>
    <row r="315" spans="1:12" ht="67.5">
      <c r="A315" s="271">
        <v>61</v>
      </c>
      <c r="B315" s="271" t="s">
        <v>1620</v>
      </c>
      <c r="C315" s="272" t="s">
        <v>1607</v>
      </c>
      <c r="D315" s="273">
        <v>0.36399999999999999</v>
      </c>
      <c r="E315" s="272" t="s">
        <v>1578</v>
      </c>
      <c r="F315" s="272" t="s">
        <v>1621</v>
      </c>
      <c r="G315" s="272"/>
      <c r="H315" s="271">
        <v>292910.8</v>
      </c>
      <c r="I315" s="272" t="s">
        <v>1523</v>
      </c>
      <c r="J315" s="272" t="s">
        <v>42</v>
      </c>
      <c r="K315" s="576" t="s">
        <v>1622</v>
      </c>
      <c r="L315" s="576"/>
    </row>
    <row r="316" spans="1:12" ht="56.25">
      <c r="A316" s="271">
        <v>62</v>
      </c>
      <c r="B316" s="271" t="s">
        <v>1623</v>
      </c>
      <c r="C316" s="272" t="s">
        <v>1624</v>
      </c>
      <c r="D316" s="273">
        <v>0.48</v>
      </c>
      <c r="E316" s="272" t="s">
        <v>1586</v>
      </c>
      <c r="F316" s="272" t="s">
        <v>1625</v>
      </c>
      <c r="G316" s="272"/>
      <c r="H316" s="271">
        <v>573072</v>
      </c>
      <c r="I316" s="272" t="s">
        <v>1523</v>
      </c>
      <c r="J316" s="272" t="s">
        <v>1626</v>
      </c>
      <c r="K316" s="576" t="s">
        <v>1627</v>
      </c>
      <c r="L316" s="576"/>
    </row>
    <row r="317" spans="1:12" ht="56.25">
      <c r="A317" s="271">
        <v>63</v>
      </c>
      <c r="B317" s="271" t="s">
        <v>1628</v>
      </c>
      <c r="C317" s="272" t="s">
        <v>1629</v>
      </c>
      <c r="D317" s="273">
        <v>0.1221</v>
      </c>
      <c r="E317" s="272" t="s">
        <v>1586</v>
      </c>
      <c r="F317" s="272" t="s">
        <v>1630</v>
      </c>
      <c r="G317" s="272"/>
      <c r="H317" s="271">
        <v>208131.66</v>
      </c>
      <c r="I317" s="272" t="s">
        <v>1523</v>
      </c>
      <c r="J317" s="272" t="s">
        <v>42</v>
      </c>
      <c r="K317" s="576" t="s">
        <v>1631</v>
      </c>
      <c r="L317" s="576"/>
    </row>
    <row r="318" spans="1:12" ht="56.25">
      <c r="A318" s="271">
        <v>64</v>
      </c>
      <c r="B318" s="271" t="s">
        <v>1632</v>
      </c>
      <c r="C318" s="272" t="s">
        <v>1633</v>
      </c>
      <c r="D318" s="273">
        <v>8.77E-2</v>
      </c>
      <c r="E318" s="272" t="s">
        <v>1586</v>
      </c>
      <c r="F318" s="272" t="s">
        <v>1634</v>
      </c>
      <c r="G318" s="272"/>
      <c r="H318" s="271">
        <v>106634.43</v>
      </c>
      <c r="I318" s="272" t="s">
        <v>1523</v>
      </c>
      <c r="J318" s="272" t="s">
        <v>42</v>
      </c>
      <c r="K318" s="576" t="s">
        <v>1635</v>
      </c>
      <c r="L318" s="576"/>
    </row>
    <row r="319" spans="1:12" ht="56.25">
      <c r="A319" s="271">
        <v>65</v>
      </c>
      <c r="B319" s="271" t="s">
        <v>1636</v>
      </c>
      <c r="C319" s="276" t="s">
        <v>1637</v>
      </c>
      <c r="D319" s="273">
        <v>9.1499999999999998E-2</v>
      </c>
      <c r="E319" s="272" t="s">
        <v>1586</v>
      </c>
      <c r="F319" s="276" t="s">
        <v>1630</v>
      </c>
      <c r="G319" s="272"/>
      <c r="H319" s="271">
        <v>155970.9</v>
      </c>
      <c r="I319" s="272" t="s">
        <v>1523</v>
      </c>
      <c r="J319" s="272" t="s">
        <v>42</v>
      </c>
      <c r="K319" s="576" t="s">
        <v>1638</v>
      </c>
      <c r="L319" s="576"/>
    </row>
    <row r="320" spans="1:12" ht="56.25">
      <c r="A320" s="271">
        <v>66</v>
      </c>
      <c r="B320" s="275" t="s">
        <v>1639</v>
      </c>
      <c r="C320" s="276" t="s">
        <v>1640</v>
      </c>
      <c r="D320" s="277">
        <v>0.2334</v>
      </c>
      <c r="E320" s="276" t="s">
        <v>1586</v>
      </c>
      <c r="F320" s="276" t="s">
        <v>1630</v>
      </c>
      <c r="G320" s="276"/>
      <c r="H320" s="275">
        <v>274455.06</v>
      </c>
      <c r="I320" s="276" t="s">
        <v>1523</v>
      </c>
      <c r="J320" s="276" t="s">
        <v>42</v>
      </c>
      <c r="K320" s="580" t="s">
        <v>1641</v>
      </c>
      <c r="L320" s="580"/>
    </row>
    <row r="321" spans="1:12" ht="67.5">
      <c r="A321" s="271">
        <v>67</v>
      </c>
      <c r="B321" s="275" t="s">
        <v>1642</v>
      </c>
      <c r="C321" s="276" t="s">
        <v>1643</v>
      </c>
      <c r="D321" s="277">
        <v>6.88E-2</v>
      </c>
      <c r="E321" s="276" t="s">
        <v>1586</v>
      </c>
      <c r="F321" s="276" t="s">
        <v>1630</v>
      </c>
      <c r="G321" s="276"/>
      <c r="H321" s="275">
        <v>80901.919999999998</v>
      </c>
      <c r="I321" s="276" t="s">
        <v>1523</v>
      </c>
      <c r="J321" s="276" t="s">
        <v>42</v>
      </c>
      <c r="K321" s="580" t="s">
        <v>1644</v>
      </c>
      <c r="L321" s="580"/>
    </row>
    <row r="322" spans="1:12" ht="56.25">
      <c r="A322" s="271">
        <v>68</v>
      </c>
      <c r="B322" s="275" t="s">
        <v>1645</v>
      </c>
      <c r="C322" s="276" t="s">
        <v>1646</v>
      </c>
      <c r="D322" s="277">
        <v>0.1211</v>
      </c>
      <c r="E322" s="276" t="s">
        <v>1586</v>
      </c>
      <c r="F322" s="276" t="s">
        <v>1630</v>
      </c>
      <c r="G322" s="276"/>
      <c r="H322" s="275">
        <v>142401.49</v>
      </c>
      <c r="I322" s="276" t="s">
        <v>1523</v>
      </c>
      <c r="J322" s="276" t="s">
        <v>42</v>
      </c>
      <c r="K322" s="580" t="s">
        <v>1647</v>
      </c>
      <c r="L322" s="580"/>
    </row>
    <row r="323" spans="1:12" ht="56.25">
      <c r="A323" s="271">
        <v>69</v>
      </c>
      <c r="B323" s="275" t="s">
        <v>1648</v>
      </c>
      <c r="C323" s="276" t="s">
        <v>1649</v>
      </c>
      <c r="D323" s="277">
        <v>7.2599999999999998E-2</v>
      </c>
      <c r="E323" s="276" t="s">
        <v>1586</v>
      </c>
      <c r="F323" s="276" t="s">
        <v>1630</v>
      </c>
      <c r="G323" s="276" t="s">
        <v>1650</v>
      </c>
      <c r="H323" s="275">
        <v>61876.98</v>
      </c>
      <c r="I323" s="276" t="s">
        <v>1523</v>
      </c>
      <c r="J323" s="276" t="s">
        <v>42</v>
      </c>
      <c r="K323" s="580" t="s">
        <v>1651</v>
      </c>
      <c r="L323" s="580"/>
    </row>
    <row r="324" spans="1:12" ht="67.5">
      <c r="A324" s="271">
        <v>70</v>
      </c>
      <c r="B324" s="271" t="s">
        <v>1654</v>
      </c>
      <c r="C324" s="272" t="s">
        <v>1655</v>
      </c>
      <c r="D324" s="273">
        <v>1.5</v>
      </c>
      <c r="E324" s="272" t="s">
        <v>1656</v>
      </c>
      <c r="F324" s="272" t="s">
        <v>1657</v>
      </c>
      <c r="G324" s="272"/>
      <c r="H324" s="271">
        <v>13350</v>
      </c>
      <c r="I324" s="272" t="s">
        <v>1523</v>
      </c>
      <c r="J324" s="272" t="s">
        <v>42</v>
      </c>
      <c r="K324" s="576" t="s">
        <v>1658</v>
      </c>
      <c r="L324" s="576"/>
    </row>
    <row r="325" spans="1:12" ht="56.25">
      <c r="A325" s="271">
        <v>71</v>
      </c>
      <c r="B325" s="271" t="s">
        <v>1659</v>
      </c>
      <c r="C325" s="272" t="s">
        <v>1660</v>
      </c>
      <c r="D325" s="273">
        <v>0.48259999999999997</v>
      </c>
      <c r="E325" s="272" t="s">
        <v>1586</v>
      </c>
      <c r="F325" s="272" t="s">
        <v>1657</v>
      </c>
      <c r="G325" s="272"/>
      <c r="H325" s="271">
        <v>296316.40000000002</v>
      </c>
      <c r="I325" s="272" t="s">
        <v>1523</v>
      </c>
      <c r="J325" s="272" t="s">
        <v>42</v>
      </c>
      <c r="K325" s="576" t="s">
        <v>1661</v>
      </c>
      <c r="L325" s="576"/>
    </row>
    <row r="326" spans="1:12" ht="56.25">
      <c r="A326" s="271">
        <v>72</v>
      </c>
      <c r="B326" s="271" t="s">
        <v>1662</v>
      </c>
      <c r="C326" s="272" t="s">
        <v>1660</v>
      </c>
      <c r="D326" s="273">
        <v>0.25609999999999999</v>
      </c>
      <c r="E326" s="272" t="s">
        <v>1586</v>
      </c>
      <c r="F326" s="272" t="s">
        <v>1657</v>
      </c>
      <c r="G326" s="272"/>
      <c r="H326" s="271">
        <v>157245.4</v>
      </c>
      <c r="I326" s="272" t="s">
        <v>1523</v>
      </c>
      <c r="J326" s="272" t="s">
        <v>42</v>
      </c>
      <c r="K326" s="576" t="s">
        <v>1663</v>
      </c>
      <c r="L326" s="576"/>
    </row>
    <row r="327" spans="1:12" ht="56.25">
      <c r="A327" s="271">
        <v>73</v>
      </c>
      <c r="B327" s="271" t="s">
        <v>1664</v>
      </c>
      <c r="C327" s="272" t="s">
        <v>1660</v>
      </c>
      <c r="D327" s="273">
        <v>0.5554</v>
      </c>
      <c r="E327" s="272" t="s">
        <v>1586</v>
      </c>
      <c r="F327" s="272" t="s">
        <v>1657</v>
      </c>
      <c r="G327" s="272"/>
      <c r="H327" s="271">
        <v>341015.6</v>
      </c>
      <c r="I327" s="272" t="s">
        <v>1523</v>
      </c>
      <c r="J327" s="272" t="s">
        <v>42</v>
      </c>
      <c r="K327" s="576" t="s">
        <v>1665</v>
      </c>
      <c r="L327" s="576"/>
    </row>
    <row r="328" spans="1:12" ht="56.25">
      <c r="A328" s="271">
        <v>74</v>
      </c>
      <c r="B328" s="271" t="s">
        <v>1666</v>
      </c>
      <c r="C328" s="272" t="s">
        <v>1667</v>
      </c>
      <c r="D328" s="273">
        <v>0.25850000000000001</v>
      </c>
      <c r="E328" s="272" t="s">
        <v>1586</v>
      </c>
      <c r="F328" s="272" t="s">
        <v>1657</v>
      </c>
      <c r="G328" s="272"/>
      <c r="H328" s="271">
        <v>158719</v>
      </c>
      <c r="I328" s="272" t="s">
        <v>1523</v>
      </c>
      <c r="J328" s="272" t="s">
        <v>42</v>
      </c>
      <c r="K328" s="576" t="s">
        <v>1668</v>
      </c>
      <c r="L328" s="576"/>
    </row>
    <row r="329" spans="1:12" ht="56.25">
      <c r="A329" s="271">
        <v>75</v>
      </c>
      <c r="B329" s="271" t="s">
        <v>1669</v>
      </c>
      <c r="C329" s="272" t="s">
        <v>1670</v>
      </c>
      <c r="D329" s="273">
        <v>0.22589999999999999</v>
      </c>
      <c r="E329" s="272" t="s">
        <v>1586</v>
      </c>
      <c r="F329" s="272" t="s">
        <v>1657</v>
      </c>
      <c r="G329" s="272"/>
      <c r="H329" s="271">
        <v>147354.57</v>
      </c>
      <c r="I329" s="272" t="s">
        <v>1523</v>
      </c>
      <c r="J329" s="272" t="s">
        <v>42</v>
      </c>
      <c r="K329" s="576" t="s">
        <v>1671</v>
      </c>
      <c r="L329" s="576"/>
    </row>
    <row r="330" spans="1:12" ht="56.25">
      <c r="A330" s="271">
        <v>76</v>
      </c>
      <c r="B330" s="271" t="s">
        <v>1672</v>
      </c>
      <c r="C330" s="272" t="s">
        <v>1670</v>
      </c>
      <c r="D330" s="273">
        <v>0.3281</v>
      </c>
      <c r="E330" s="272" t="s">
        <v>1586</v>
      </c>
      <c r="F330" s="272" t="s">
        <v>1657</v>
      </c>
      <c r="G330" s="272"/>
      <c r="H330" s="271">
        <v>214019.63</v>
      </c>
      <c r="I330" s="272" t="s">
        <v>1523</v>
      </c>
      <c r="J330" s="272" t="s">
        <v>42</v>
      </c>
      <c r="K330" s="576" t="s">
        <v>1673</v>
      </c>
      <c r="L330" s="576"/>
    </row>
    <row r="331" spans="1:12" ht="56.25">
      <c r="A331" s="271">
        <v>77</v>
      </c>
      <c r="B331" s="271" t="s">
        <v>1674</v>
      </c>
      <c r="C331" s="272" t="s">
        <v>1675</v>
      </c>
      <c r="D331" s="273">
        <v>3.2955000000000001</v>
      </c>
      <c r="E331" s="272" t="s">
        <v>1586</v>
      </c>
      <c r="F331" s="272" t="s">
        <v>1657</v>
      </c>
      <c r="G331" s="272"/>
      <c r="H331" s="271">
        <v>2025893</v>
      </c>
      <c r="I331" s="272" t="s">
        <v>1523</v>
      </c>
      <c r="J331" s="272" t="s">
        <v>42</v>
      </c>
      <c r="K331" s="576" t="s">
        <v>1676</v>
      </c>
      <c r="L331" s="576"/>
    </row>
    <row r="332" spans="1:12" ht="56.25">
      <c r="A332" s="271">
        <v>78</v>
      </c>
      <c r="B332" s="271" t="s">
        <v>1677</v>
      </c>
      <c r="C332" s="272" t="s">
        <v>1675</v>
      </c>
      <c r="D332" s="273">
        <v>1.1000000000000001</v>
      </c>
      <c r="E332" s="272" t="s">
        <v>1586</v>
      </c>
      <c r="F332" s="272" t="s">
        <v>1657</v>
      </c>
      <c r="G332" s="272"/>
      <c r="H332" s="271">
        <v>675400</v>
      </c>
      <c r="I332" s="272" t="s">
        <v>1523</v>
      </c>
      <c r="J332" s="272" t="s">
        <v>42</v>
      </c>
      <c r="K332" s="576" t="s">
        <v>1678</v>
      </c>
      <c r="L332" s="576"/>
    </row>
    <row r="333" spans="1:12" ht="56.25">
      <c r="A333" s="271">
        <v>79</v>
      </c>
      <c r="B333" s="275" t="s">
        <v>1679</v>
      </c>
      <c r="C333" s="276" t="s">
        <v>1680</v>
      </c>
      <c r="D333" s="277">
        <v>19.489999999999998</v>
      </c>
      <c r="E333" s="276" t="s">
        <v>1681</v>
      </c>
      <c r="F333" s="276" t="s">
        <v>1682</v>
      </c>
      <c r="G333" s="276"/>
      <c r="H333" s="275">
        <v>231959.56</v>
      </c>
      <c r="I333" s="276" t="s">
        <v>1523</v>
      </c>
      <c r="J333" s="276" t="s">
        <v>42</v>
      </c>
      <c r="K333" s="580" t="s">
        <v>1683</v>
      </c>
      <c r="L333" s="580"/>
    </row>
    <row r="334" spans="1:12" ht="18.75">
      <c r="A334" s="584">
        <v>2017</v>
      </c>
      <c r="B334" s="585"/>
      <c r="C334" s="585"/>
      <c r="D334" s="585"/>
      <c r="E334" s="585"/>
      <c r="F334" s="585"/>
      <c r="G334" s="585"/>
      <c r="H334" s="585"/>
      <c r="I334" s="585"/>
      <c r="J334" s="585"/>
      <c r="K334" s="585"/>
      <c r="L334" s="586"/>
    </row>
    <row r="335" spans="1:12" ht="56.25">
      <c r="A335" s="275">
        <v>80</v>
      </c>
      <c r="B335" s="271" t="s">
        <v>1684</v>
      </c>
      <c r="C335" s="272" t="s">
        <v>1685</v>
      </c>
      <c r="D335" s="273">
        <v>8.48E-2</v>
      </c>
      <c r="E335" s="272" t="s">
        <v>1586</v>
      </c>
      <c r="F335" s="272" t="s">
        <v>1630</v>
      </c>
      <c r="G335" s="272"/>
      <c r="H335" s="271">
        <v>144550.07999999999</v>
      </c>
      <c r="I335" s="272" t="s">
        <v>1523</v>
      </c>
      <c r="J335" s="272" t="s">
        <v>42</v>
      </c>
      <c r="K335" s="576" t="s">
        <v>1686</v>
      </c>
      <c r="L335" s="576"/>
    </row>
    <row r="336" spans="1:12" ht="67.5">
      <c r="A336" s="275">
        <v>81</v>
      </c>
      <c r="B336" s="275" t="s">
        <v>1687</v>
      </c>
      <c r="C336" s="276" t="s">
        <v>1688</v>
      </c>
      <c r="D336" s="277">
        <v>4.47</v>
      </c>
      <c r="E336" s="276" t="s">
        <v>1656</v>
      </c>
      <c r="F336" s="276" t="s">
        <v>1689</v>
      </c>
      <c r="G336" s="276"/>
      <c r="H336" s="275">
        <v>53248.93</v>
      </c>
      <c r="I336" s="276" t="s">
        <v>1523</v>
      </c>
      <c r="J336" s="276" t="s">
        <v>42</v>
      </c>
      <c r="K336" s="580" t="s">
        <v>1690</v>
      </c>
      <c r="L336" s="580"/>
    </row>
    <row r="337" spans="1:12" ht="56.25">
      <c r="A337" s="275">
        <v>82</v>
      </c>
      <c r="B337" s="271" t="s">
        <v>1691</v>
      </c>
      <c r="C337" s="272" t="s">
        <v>1692</v>
      </c>
      <c r="D337" s="273">
        <v>0.1222</v>
      </c>
      <c r="E337" s="272" t="s">
        <v>1586</v>
      </c>
      <c r="F337" s="272" t="s">
        <v>1630</v>
      </c>
      <c r="G337" s="272"/>
      <c r="H337" s="271">
        <v>143694.98000000001</v>
      </c>
      <c r="I337" s="272" t="s">
        <v>1523</v>
      </c>
      <c r="J337" s="272" t="s">
        <v>42</v>
      </c>
      <c r="K337" s="576" t="s">
        <v>1693</v>
      </c>
      <c r="L337" s="576"/>
    </row>
    <row r="338" spans="1:12" ht="56.25">
      <c r="A338" s="275">
        <v>83</v>
      </c>
      <c r="B338" s="275" t="s">
        <v>1694</v>
      </c>
      <c r="C338" s="276" t="s">
        <v>1577</v>
      </c>
      <c r="D338" s="277">
        <v>145.4</v>
      </c>
      <c r="E338" s="276" t="s">
        <v>1681</v>
      </c>
      <c r="F338" s="276" t="s">
        <v>1682</v>
      </c>
      <c r="G338" s="276"/>
      <c r="H338" s="275">
        <v>1730304.03</v>
      </c>
      <c r="I338" s="276" t="s">
        <v>1523</v>
      </c>
      <c r="J338" s="276" t="s">
        <v>1695</v>
      </c>
      <c r="K338" s="576" t="s">
        <v>1696</v>
      </c>
      <c r="L338" s="576"/>
    </row>
    <row r="339" spans="1:12" ht="56.25">
      <c r="A339" s="275">
        <v>84</v>
      </c>
      <c r="B339" s="275" t="s">
        <v>1697</v>
      </c>
      <c r="C339" s="276" t="s">
        <v>1577</v>
      </c>
      <c r="D339" s="277">
        <v>6.69</v>
      </c>
      <c r="E339" s="276" t="s">
        <v>1681</v>
      </c>
      <c r="F339" s="276" t="s">
        <v>1682</v>
      </c>
      <c r="G339" s="276"/>
      <c r="H339" s="275">
        <v>79632.42</v>
      </c>
      <c r="I339" s="276" t="s">
        <v>1523</v>
      </c>
      <c r="J339" s="276" t="s">
        <v>1695</v>
      </c>
      <c r="K339" s="576" t="s">
        <v>1698</v>
      </c>
      <c r="L339" s="576"/>
    </row>
    <row r="340" spans="1:12" ht="56.25">
      <c r="A340" s="275">
        <v>85</v>
      </c>
      <c r="B340" s="275" t="s">
        <v>1699</v>
      </c>
      <c r="C340" s="276" t="s">
        <v>1577</v>
      </c>
      <c r="D340" s="277">
        <v>237.32</v>
      </c>
      <c r="E340" s="276" t="s">
        <v>1681</v>
      </c>
      <c r="F340" s="276" t="s">
        <v>1682</v>
      </c>
      <c r="G340" s="276"/>
      <c r="H340" s="275">
        <v>2824102.05</v>
      </c>
      <c r="I340" s="276" t="s">
        <v>1523</v>
      </c>
      <c r="J340" s="276" t="s">
        <v>1695</v>
      </c>
      <c r="K340" s="576" t="s">
        <v>1700</v>
      </c>
      <c r="L340" s="576"/>
    </row>
    <row r="341" spans="1:12" ht="56.25">
      <c r="A341" s="275">
        <v>86</v>
      </c>
      <c r="B341" s="275" t="s">
        <v>1701</v>
      </c>
      <c r="C341" s="276" t="s">
        <v>1577</v>
      </c>
      <c r="D341" s="277">
        <v>19.03</v>
      </c>
      <c r="E341" s="276" t="s">
        <v>1681</v>
      </c>
      <c r="F341" s="276" t="s">
        <v>1682</v>
      </c>
      <c r="G341" s="276"/>
      <c r="H341" s="275">
        <v>226504.6</v>
      </c>
      <c r="I341" s="276" t="s">
        <v>1523</v>
      </c>
      <c r="J341" s="276" t="s">
        <v>1695</v>
      </c>
      <c r="K341" s="576" t="s">
        <v>1702</v>
      </c>
      <c r="L341" s="576"/>
    </row>
    <row r="342" spans="1:12" ht="56.25">
      <c r="A342" s="275">
        <v>87</v>
      </c>
      <c r="B342" s="275" t="s">
        <v>1703</v>
      </c>
      <c r="C342" s="276" t="s">
        <v>1577</v>
      </c>
      <c r="D342" s="277">
        <v>167.4</v>
      </c>
      <c r="E342" s="276" t="s">
        <v>1681</v>
      </c>
      <c r="F342" s="276" t="s">
        <v>1682</v>
      </c>
      <c r="G342" s="276"/>
      <c r="H342" s="275">
        <v>1992036.2</v>
      </c>
      <c r="I342" s="276" t="s">
        <v>1523</v>
      </c>
      <c r="J342" s="276" t="s">
        <v>1695</v>
      </c>
      <c r="K342" s="576" t="s">
        <v>1704</v>
      </c>
      <c r="L342" s="576"/>
    </row>
    <row r="343" spans="1:12" ht="56.25">
      <c r="A343" s="275">
        <v>88</v>
      </c>
      <c r="B343" s="275" t="s">
        <v>1705</v>
      </c>
      <c r="C343" s="276" t="s">
        <v>1577</v>
      </c>
      <c r="D343" s="277">
        <v>221.82</v>
      </c>
      <c r="E343" s="276" t="s">
        <v>1681</v>
      </c>
      <c r="F343" s="276" t="s">
        <v>1682</v>
      </c>
      <c r="G343" s="276"/>
      <c r="H343" s="275">
        <v>2639650.86</v>
      </c>
      <c r="I343" s="276" t="s">
        <v>1523</v>
      </c>
      <c r="J343" s="276" t="s">
        <v>1695</v>
      </c>
      <c r="K343" s="576" t="s">
        <v>1706</v>
      </c>
      <c r="L343" s="576"/>
    </row>
    <row r="344" spans="1:12" ht="56.25">
      <c r="A344" s="275">
        <v>89</v>
      </c>
      <c r="B344" s="275" t="s">
        <v>1707</v>
      </c>
      <c r="C344" s="276" t="s">
        <v>1577</v>
      </c>
      <c r="D344" s="277">
        <v>64.37</v>
      </c>
      <c r="E344" s="276" t="s">
        <v>1681</v>
      </c>
      <c r="F344" s="276" t="s">
        <v>1682</v>
      </c>
      <c r="G344" s="276"/>
      <c r="H344" s="275">
        <v>765967.3</v>
      </c>
      <c r="I344" s="276" t="s">
        <v>1523</v>
      </c>
      <c r="J344" s="276" t="s">
        <v>1695</v>
      </c>
      <c r="K344" s="576" t="s">
        <v>1708</v>
      </c>
      <c r="L344" s="576"/>
    </row>
    <row r="345" spans="1:12" ht="56.25">
      <c r="A345" s="275">
        <v>90</v>
      </c>
      <c r="B345" s="275" t="s">
        <v>1709</v>
      </c>
      <c r="C345" s="276" t="s">
        <v>1577</v>
      </c>
      <c r="D345" s="277">
        <v>21.97</v>
      </c>
      <c r="E345" s="276" t="s">
        <v>1681</v>
      </c>
      <c r="F345" s="276" t="s">
        <v>1682</v>
      </c>
      <c r="G345" s="276"/>
      <c r="H345" s="275">
        <v>261396.59</v>
      </c>
      <c r="I345" s="276" t="s">
        <v>1523</v>
      </c>
      <c r="J345" s="276" t="s">
        <v>1695</v>
      </c>
      <c r="K345" s="576" t="s">
        <v>1710</v>
      </c>
      <c r="L345" s="576"/>
    </row>
    <row r="346" spans="1:12" ht="67.5">
      <c r="A346" s="275">
        <v>91</v>
      </c>
      <c r="B346" s="275" t="s">
        <v>1711</v>
      </c>
      <c r="C346" s="276" t="s">
        <v>1712</v>
      </c>
      <c r="D346" s="277">
        <v>11.73</v>
      </c>
      <c r="E346" s="276" t="s">
        <v>1681</v>
      </c>
      <c r="F346" s="276" t="s">
        <v>1682</v>
      </c>
      <c r="G346" s="276"/>
      <c r="H346" s="275">
        <v>139528.69</v>
      </c>
      <c r="I346" s="276" t="s">
        <v>1523</v>
      </c>
      <c r="J346" s="276" t="s">
        <v>42</v>
      </c>
      <c r="K346" s="576" t="s">
        <v>1713</v>
      </c>
      <c r="L346" s="576"/>
    </row>
    <row r="347" spans="1:12" ht="67.5">
      <c r="A347" s="275">
        <v>92</v>
      </c>
      <c r="B347" s="275" t="s">
        <v>1714</v>
      </c>
      <c r="C347" s="276" t="s">
        <v>1712</v>
      </c>
      <c r="D347" s="277">
        <v>95.6</v>
      </c>
      <c r="E347" s="276" t="s">
        <v>1681</v>
      </c>
      <c r="F347" s="276" t="s">
        <v>1682</v>
      </c>
      <c r="G347" s="276"/>
      <c r="H347" s="275">
        <v>1137606.68</v>
      </c>
      <c r="I347" s="276" t="s">
        <v>1523</v>
      </c>
      <c r="J347" s="276" t="s">
        <v>42</v>
      </c>
      <c r="K347" s="576" t="s">
        <v>1715</v>
      </c>
      <c r="L347" s="576"/>
    </row>
    <row r="348" spans="1:12" ht="67.5">
      <c r="A348" s="275">
        <v>93</v>
      </c>
      <c r="B348" s="275" t="s">
        <v>1716</v>
      </c>
      <c r="C348" s="276" t="s">
        <v>1712</v>
      </c>
      <c r="D348" s="277">
        <v>36.700000000000003</v>
      </c>
      <c r="E348" s="276" t="s">
        <v>1681</v>
      </c>
      <c r="F348" s="276" t="s">
        <v>1682</v>
      </c>
      <c r="G348" s="276"/>
      <c r="H348" s="275">
        <v>436278.99</v>
      </c>
      <c r="I348" s="276" t="s">
        <v>1717</v>
      </c>
      <c r="J348" s="276" t="s">
        <v>1718</v>
      </c>
      <c r="K348" s="576" t="s">
        <v>1719</v>
      </c>
      <c r="L348" s="576"/>
    </row>
    <row r="349" spans="1:12" ht="67.5">
      <c r="A349" s="275">
        <v>94</v>
      </c>
      <c r="B349" s="275" t="s">
        <v>1720</v>
      </c>
      <c r="C349" s="276" t="s">
        <v>1712</v>
      </c>
      <c r="D349" s="277">
        <v>48.95</v>
      </c>
      <c r="E349" s="276" t="s">
        <v>1681</v>
      </c>
      <c r="F349" s="276" t="s">
        <v>1682</v>
      </c>
      <c r="G349" s="276"/>
      <c r="H349" s="275">
        <v>582562.12</v>
      </c>
      <c r="I349" s="276" t="s">
        <v>1523</v>
      </c>
      <c r="J349" s="276" t="s">
        <v>42</v>
      </c>
      <c r="K349" s="576" t="s">
        <v>1721</v>
      </c>
      <c r="L349" s="576"/>
    </row>
    <row r="350" spans="1:12" ht="67.5">
      <c r="A350" s="275">
        <v>95</v>
      </c>
      <c r="B350" s="275" t="s">
        <v>1722</v>
      </c>
      <c r="C350" s="276" t="s">
        <v>1712</v>
      </c>
      <c r="D350" s="277">
        <v>21.45</v>
      </c>
      <c r="E350" s="276" t="s">
        <v>1681</v>
      </c>
      <c r="F350" s="276" t="s">
        <v>1682</v>
      </c>
      <c r="G350" s="276"/>
      <c r="H350" s="275">
        <v>255263.33</v>
      </c>
      <c r="I350" s="276" t="s">
        <v>1523</v>
      </c>
      <c r="J350" s="276" t="s">
        <v>42</v>
      </c>
      <c r="K350" s="576" t="s">
        <v>1723</v>
      </c>
      <c r="L350" s="576"/>
    </row>
    <row r="351" spans="1:12" ht="56.25">
      <c r="A351" s="275">
        <v>96</v>
      </c>
      <c r="B351" s="275" t="s">
        <v>1724</v>
      </c>
      <c r="C351" s="276" t="s">
        <v>1725</v>
      </c>
      <c r="D351" s="277">
        <v>5.62E-2</v>
      </c>
      <c r="E351" s="276" t="s">
        <v>1586</v>
      </c>
      <c r="F351" s="276" t="s">
        <v>1548</v>
      </c>
      <c r="G351" s="276"/>
      <c r="H351" s="275">
        <v>42026.36</v>
      </c>
      <c r="I351" s="276" t="s">
        <v>1523</v>
      </c>
      <c r="J351" s="276" t="s">
        <v>1726</v>
      </c>
      <c r="K351" s="580" t="s">
        <v>1727</v>
      </c>
      <c r="L351" s="580"/>
    </row>
    <row r="352" spans="1:12" ht="56.25">
      <c r="A352" s="275">
        <v>97</v>
      </c>
      <c r="B352" s="271" t="s">
        <v>1691</v>
      </c>
      <c r="C352" s="272" t="s">
        <v>1728</v>
      </c>
      <c r="D352" s="273">
        <v>3.8800000000000001E-2</v>
      </c>
      <c r="E352" s="272" t="s">
        <v>1586</v>
      </c>
      <c r="F352" s="272" t="s">
        <v>1729</v>
      </c>
      <c r="G352" s="272"/>
      <c r="H352" s="271">
        <v>66138.48</v>
      </c>
      <c r="I352" s="272" t="s">
        <v>1523</v>
      </c>
      <c r="J352" s="272" t="s">
        <v>42</v>
      </c>
      <c r="K352" s="576" t="s">
        <v>1730</v>
      </c>
      <c r="L352" s="576"/>
    </row>
    <row r="353" spans="1:12" ht="56.25">
      <c r="A353" s="275">
        <v>98</v>
      </c>
      <c r="B353" s="271" t="s">
        <v>1731</v>
      </c>
      <c r="C353" s="272" t="s">
        <v>1732</v>
      </c>
      <c r="D353" s="273">
        <v>0.25169999999999998</v>
      </c>
      <c r="E353" s="272" t="s">
        <v>1586</v>
      </c>
      <c r="F353" s="272" t="s">
        <v>1630</v>
      </c>
      <c r="G353" s="272"/>
      <c r="H353" s="271">
        <v>279023.53000000003</v>
      </c>
      <c r="I353" s="272" t="s">
        <v>1523</v>
      </c>
      <c r="J353" s="272" t="s">
        <v>42</v>
      </c>
      <c r="K353" s="576" t="s">
        <v>1733</v>
      </c>
      <c r="L353" s="576"/>
    </row>
    <row r="354" spans="1:12" ht="45">
      <c r="A354" s="275">
        <v>99</v>
      </c>
      <c r="B354" s="271" t="s">
        <v>1734</v>
      </c>
      <c r="C354" s="272" t="s">
        <v>1652</v>
      </c>
      <c r="D354" s="273">
        <v>0.16350000000000001</v>
      </c>
      <c r="E354" s="272" t="s">
        <v>1586</v>
      </c>
      <c r="F354" s="272" t="s">
        <v>1735</v>
      </c>
      <c r="G354" s="272"/>
      <c r="H354" s="271">
        <v>281726.84999999998</v>
      </c>
      <c r="I354" s="272" t="s">
        <v>1736</v>
      </c>
      <c r="J354" s="272" t="s">
        <v>1737</v>
      </c>
      <c r="K354" s="576" t="s">
        <v>1738</v>
      </c>
      <c r="L354" s="576"/>
    </row>
    <row r="355" spans="1:12" ht="45">
      <c r="A355" s="275">
        <v>100</v>
      </c>
      <c r="B355" s="271" t="s">
        <v>1739</v>
      </c>
      <c r="C355" s="272" t="s">
        <v>1652</v>
      </c>
      <c r="D355" s="273">
        <v>0.16350000000000001</v>
      </c>
      <c r="E355" s="272" t="s">
        <v>1586</v>
      </c>
      <c r="F355" s="272" t="s">
        <v>1735</v>
      </c>
      <c r="G355" s="272"/>
      <c r="H355" s="271">
        <v>281726.84999999998</v>
      </c>
      <c r="I355" s="272" t="s">
        <v>1736</v>
      </c>
      <c r="J355" s="272" t="s">
        <v>1737</v>
      </c>
      <c r="K355" s="576" t="s">
        <v>1740</v>
      </c>
      <c r="L355" s="576"/>
    </row>
    <row r="356" spans="1:12" ht="67.5">
      <c r="A356" s="275">
        <v>101</v>
      </c>
      <c r="B356" s="271" t="s">
        <v>1741</v>
      </c>
      <c r="C356" s="276" t="s">
        <v>1712</v>
      </c>
      <c r="D356" s="273">
        <v>467.65</v>
      </c>
      <c r="E356" s="276" t="s">
        <v>1681</v>
      </c>
      <c r="F356" s="276" t="s">
        <v>1682</v>
      </c>
      <c r="G356" s="272"/>
      <c r="H356" s="271">
        <v>5565114.7300000004</v>
      </c>
      <c r="I356" s="272" t="s">
        <v>1523</v>
      </c>
      <c r="J356" s="272" t="s">
        <v>42</v>
      </c>
      <c r="K356" s="576" t="s">
        <v>1742</v>
      </c>
      <c r="L356" s="576"/>
    </row>
    <row r="357" spans="1:12" ht="67.5">
      <c r="A357" s="275">
        <v>102</v>
      </c>
      <c r="B357" s="271" t="s">
        <v>1743</v>
      </c>
      <c r="C357" s="276" t="s">
        <v>1712</v>
      </c>
      <c r="D357" s="273">
        <v>175.51</v>
      </c>
      <c r="E357" s="276" t="s">
        <v>1681</v>
      </c>
      <c r="F357" s="276" t="s">
        <v>1682</v>
      </c>
      <c r="G357" s="272"/>
      <c r="H357" s="271">
        <v>2088608.27</v>
      </c>
      <c r="I357" s="272" t="s">
        <v>1523</v>
      </c>
      <c r="J357" s="272" t="s">
        <v>42</v>
      </c>
      <c r="K357" s="576" t="s">
        <v>1744</v>
      </c>
      <c r="L357" s="576"/>
    </row>
    <row r="358" spans="1:12" ht="67.5">
      <c r="A358" s="275">
        <v>103</v>
      </c>
      <c r="B358" s="275" t="s">
        <v>1745</v>
      </c>
      <c r="C358" s="276" t="s">
        <v>1746</v>
      </c>
      <c r="D358" s="277">
        <v>1.5</v>
      </c>
      <c r="E358" s="276" t="s">
        <v>1656</v>
      </c>
      <c r="F358" s="276" t="s">
        <v>1747</v>
      </c>
      <c r="G358" s="276"/>
      <c r="H358" s="275">
        <v>10466.4</v>
      </c>
      <c r="I358" s="276" t="s">
        <v>1523</v>
      </c>
      <c r="J358" s="276" t="s">
        <v>42</v>
      </c>
      <c r="K358" s="580" t="s">
        <v>1748</v>
      </c>
      <c r="L358" s="580"/>
    </row>
    <row r="359" spans="1:12" ht="67.5">
      <c r="A359" s="275">
        <v>104</v>
      </c>
      <c r="B359" s="275" t="s">
        <v>1749</v>
      </c>
      <c r="C359" s="276" t="s">
        <v>1746</v>
      </c>
      <c r="D359" s="277">
        <v>20.309999999999999</v>
      </c>
      <c r="E359" s="276" t="s">
        <v>1656</v>
      </c>
      <c r="F359" s="276" t="s">
        <v>1747</v>
      </c>
      <c r="G359" s="276"/>
      <c r="H359" s="275">
        <v>142125.20000000001</v>
      </c>
      <c r="I359" s="276" t="s">
        <v>1523</v>
      </c>
      <c r="J359" s="276" t="s">
        <v>42</v>
      </c>
      <c r="K359" s="580" t="s">
        <v>1750</v>
      </c>
      <c r="L359" s="580"/>
    </row>
    <row r="360" spans="1:12">
      <c r="A360" s="5"/>
      <c r="B360" s="5"/>
      <c r="C360" s="5"/>
      <c r="D360" s="5"/>
      <c r="E360" s="5"/>
      <c r="F360" s="5">
        <v>2018</v>
      </c>
      <c r="G360" s="5"/>
      <c r="H360" s="5"/>
      <c r="I360" s="5"/>
      <c r="J360" s="5"/>
      <c r="K360" s="5"/>
      <c r="L360" s="5"/>
    </row>
    <row r="361" spans="1:12" ht="56.25">
      <c r="A361" s="275">
        <v>105</v>
      </c>
      <c r="B361" s="271" t="s">
        <v>1751</v>
      </c>
      <c r="C361" s="272" t="s">
        <v>1752</v>
      </c>
      <c r="D361" s="273">
        <v>0.17449999999999999</v>
      </c>
      <c r="E361" s="272" t="s">
        <v>1586</v>
      </c>
      <c r="F361" s="272" t="s">
        <v>1653</v>
      </c>
      <c r="G361" s="272"/>
      <c r="H361" s="271">
        <v>193468.15</v>
      </c>
      <c r="I361" s="276" t="s">
        <v>1523</v>
      </c>
      <c r="J361" s="272" t="s">
        <v>42</v>
      </c>
      <c r="K361" s="576" t="s">
        <v>1753</v>
      </c>
      <c r="L361" s="576"/>
    </row>
    <row r="362" spans="1:12" ht="56.25">
      <c r="A362" s="275">
        <v>106</v>
      </c>
      <c r="B362" s="271" t="s">
        <v>1754</v>
      </c>
      <c r="C362" s="272" t="s">
        <v>1752</v>
      </c>
      <c r="D362" s="273">
        <v>8.5900000000000004E-2</v>
      </c>
      <c r="E362" s="272" t="s">
        <v>1586</v>
      </c>
      <c r="F362" s="272" t="s">
        <v>1755</v>
      </c>
      <c r="G362" s="6"/>
      <c r="H362" s="271">
        <v>167917.32</v>
      </c>
      <c r="I362" s="276" t="s">
        <v>1523</v>
      </c>
      <c r="J362" s="272" t="s">
        <v>42</v>
      </c>
      <c r="K362" s="576" t="s">
        <v>1756</v>
      </c>
      <c r="L362" s="576"/>
    </row>
    <row r="363" spans="1:12" ht="56.25">
      <c r="A363" s="275">
        <v>107</v>
      </c>
      <c r="B363" s="271" t="s">
        <v>1757</v>
      </c>
      <c r="C363" s="276" t="s">
        <v>1758</v>
      </c>
      <c r="D363" s="273">
        <v>229.08</v>
      </c>
      <c r="E363" s="276" t="s">
        <v>1681</v>
      </c>
      <c r="F363" s="276" t="s">
        <v>1682</v>
      </c>
      <c r="G363" s="6"/>
      <c r="H363" s="271">
        <v>2726091.27</v>
      </c>
      <c r="I363" s="276" t="s">
        <v>1523</v>
      </c>
      <c r="J363" s="272" t="s">
        <v>42</v>
      </c>
      <c r="K363" s="576" t="s">
        <v>1759</v>
      </c>
      <c r="L363" s="576"/>
    </row>
    <row r="364" spans="1:12">
      <c r="A364" s="581" t="s">
        <v>1760</v>
      </c>
      <c r="B364" s="582"/>
      <c r="C364" s="582"/>
      <c r="D364" s="582"/>
      <c r="E364" s="582"/>
      <c r="F364" s="582"/>
      <c r="G364" s="582"/>
      <c r="H364" s="582"/>
      <c r="I364" s="582"/>
      <c r="J364" s="582"/>
      <c r="K364" s="582"/>
      <c r="L364" s="583"/>
    </row>
    <row r="365" spans="1:12" ht="56.25">
      <c r="A365" s="275">
        <v>107</v>
      </c>
      <c r="B365" s="271" t="s">
        <v>1761</v>
      </c>
      <c r="C365" s="276" t="s">
        <v>1762</v>
      </c>
      <c r="D365" s="273">
        <v>0.15409999999999999</v>
      </c>
      <c r="E365" s="272" t="s">
        <v>1586</v>
      </c>
      <c r="F365" s="276" t="s">
        <v>1763</v>
      </c>
      <c r="G365" s="6"/>
      <c r="H365" s="271">
        <v>262678.86</v>
      </c>
      <c r="I365" s="276" t="s">
        <v>1523</v>
      </c>
      <c r="J365" s="272" t="s">
        <v>42</v>
      </c>
      <c r="K365" s="577" t="s">
        <v>1764</v>
      </c>
      <c r="L365" s="577"/>
    </row>
    <row r="366" spans="1:12" ht="56.25">
      <c r="A366" s="275">
        <v>108</v>
      </c>
      <c r="B366" s="271" t="s">
        <v>1765</v>
      </c>
      <c r="C366" s="276" t="s">
        <v>1766</v>
      </c>
      <c r="D366" s="273">
        <v>0.14610000000000001</v>
      </c>
      <c r="E366" s="272" t="s">
        <v>1586</v>
      </c>
      <c r="F366" s="276" t="s">
        <v>1767</v>
      </c>
      <c r="G366" s="6"/>
      <c r="H366" s="271"/>
      <c r="I366" s="276" t="s">
        <v>1523</v>
      </c>
      <c r="J366" s="272" t="s">
        <v>42</v>
      </c>
      <c r="K366" s="577" t="s">
        <v>1768</v>
      </c>
      <c r="L366" s="577"/>
    </row>
    <row r="367" spans="1:12" ht="56.25">
      <c r="A367" s="275">
        <v>109</v>
      </c>
      <c r="B367" s="271" t="s">
        <v>1769</v>
      </c>
      <c r="C367" s="276" t="s">
        <v>1770</v>
      </c>
      <c r="D367" s="273">
        <v>9.5200000000000007E-2</v>
      </c>
      <c r="E367" s="272" t="s">
        <v>1586</v>
      </c>
      <c r="F367" s="276" t="s">
        <v>1767</v>
      </c>
      <c r="G367" s="6"/>
      <c r="H367" s="271">
        <v>90744.639999999999</v>
      </c>
      <c r="I367" s="276" t="s">
        <v>1523</v>
      </c>
      <c r="J367" s="272" t="s">
        <v>42</v>
      </c>
      <c r="K367" s="577" t="s">
        <v>1771</v>
      </c>
      <c r="L367" s="577"/>
    </row>
    <row r="368" spans="1:12" ht="67.5">
      <c r="A368" s="275">
        <v>110</v>
      </c>
      <c r="B368" s="271" t="s">
        <v>1772</v>
      </c>
      <c r="C368" s="276" t="s">
        <v>1773</v>
      </c>
      <c r="D368" s="273">
        <v>0.1142</v>
      </c>
      <c r="E368" s="272" t="s">
        <v>1586</v>
      </c>
      <c r="F368" s="276" t="s">
        <v>1445</v>
      </c>
      <c r="G368" s="6"/>
      <c r="H368" s="271">
        <v>138855.78</v>
      </c>
      <c r="I368" s="276" t="s">
        <v>1523</v>
      </c>
      <c r="J368" s="272" t="s">
        <v>1774</v>
      </c>
      <c r="K368" s="577" t="s">
        <v>1771</v>
      </c>
      <c r="L368" s="577"/>
    </row>
    <row r="369" spans="1:12" ht="56.25">
      <c r="A369" s="275">
        <v>111</v>
      </c>
      <c r="B369" s="271" t="s">
        <v>1775</v>
      </c>
      <c r="C369" s="276" t="s">
        <v>1776</v>
      </c>
      <c r="D369" s="273">
        <v>0.17150000000000001</v>
      </c>
      <c r="E369" s="272" t="s">
        <v>1586</v>
      </c>
      <c r="F369" s="276" t="s">
        <v>1767</v>
      </c>
      <c r="G369" s="6"/>
      <c r="H369" s="271">
        <v>295528.8</v>
      </c>
      <c r="I369" s="276" t="s">
        <v>1523</v>
      </c>
      <c r="J369" s="272" t="s">
        <v>42</v>
      </c>
      <c r="K369" s="577" t="s">
        <v>1777</v>
      </c>
      <c r="L369" s="577"/>
    </row>
    <row r="370" spans="1:12" ht="56.25">
      <c r="A370" s="275">
        <v>112</v>
      </c>
      <c r="B370" s="271" t="s">
        <v>1778</v>
      </c>
      <c r="C370" s="276" t="s">
        <v>1779</v>
      </c>
      <c r="D370" s="273">
        <v>0.1444</v>
      </c>
      <c r="E370" s="272" t="s">
        <v>1586</v>
      </c>
      <c r="F370" s="276" t="s">
        <v>1767</v>
      </c>
      <c r="G370" s="6"/>
      <c r="H370" s="271">
        <v>195084.4</v>
      </c>
      <c r="I370" s="276" t="s">
        <v>1523</v>
      </c>
      <c r="J370" s="272" t="s">
        <v>42</v>
      </c>
      <c r="K370" s="577" t="s">
        <v>1768</v>
      </c>
      <c r="L370" s="577"/>
    </row>
    <row r="371" spans="1:12" ht="56.25">
      <c r="A371" s="275">
        <v>113</v>
      </c>
      <c r="B371" s="271" t="s">
        <v>1780</v>
      </c>
      <c r="C371" s="276" t="s">
        <v>1781</v>
      </c>
      <c r="D371" s="273">
        <v>8.1000000000000003E-2</v>
      </c>
      <c r="E371" s="272" t="s">
        <v>1586</v>
      </c>
      <c r="F371" s="276" t="s">
        <v>1763</v>
      </c>
      <c r="G371" s="6"/>
      <c r="H371" s="271">
        <v>138072.6</v>
      </c>
      <c r="I371" s="276" t="s">
        <v>1523</v>
      </c>
      <c r="J371" s="272" t="s">
        <v>42</v>
      </c>
      <c r="K371" s="577" t="s">
        <v>1782</v>
      </c>
      <c r="L371" s="577"/>
    </row>
    <row r="372" spans="1:12" ht="56.25">
      <c r="A372" s="275">
        <v>114</v>
      </c>
      <c r="B372" s="271" t="s">
        <v>1783</v>
      </c>
      <c r="C372" s="276" t="s">
        <v>1186</v>
      </c>
      <c r="D372" s="273">
        <v>0.1477</v>
      </c>
      <c r="E372" s="272" t="s">
        <v>1586</v>
      </c>
      <c r="F372" s="276" t="s">
        <v>1784</v>
      </c>
      <c r="G372" s="6"/>
      <c r="H372" s="271">
        <v>251769.42</v>
      </c>
      <c r="I372" s="276" t="s">
        <v>1523</v>
      </c>
      <c r="J372" s="272" t="s">
        <v>42</v>
      </c>
      <c r="K372" s="577" t="s">
        <v>1782</v>
      </c>
      <c r="L372" s="577"/>
    </row>
    <row r="373" spans="1:12" ht="56.25">
      <c r="A373" s="275">
        <v>115</v>
      </c>
      <c r="B373" s="271" t="s">
        <v>1785</v>
      </c>
      <c r="C373" s="276" t="s">
        <v>1786</v>
      </c>
      <c r="D373" s="273">
        <v>7.7399999999999997E-2</v>
      </c>
      <c r="E373" s="272" t="s">
        <v>1586</v>
      </c>
      <c r="F373" s="276" t="s">
        <v>1763</v>
      </c>
      <c r="G373" s="6"/>
      <c r="H373" s="271">
        <v>131936.04</v>
      </c>
      <c r="I373" s="276" t="s">
        <v>1523</v>
      </c>
      <c r="J373" s="272" t="s">
        <v>42</v>
      </c>
      <c r="K373" s="577" t="s">
        <v>1782</v>
      </c>
      <c r="L373" s="577"/>
    </row>
    <row r="374" spans="1:12" ht="56.25">
      <c r="A374" s="275">
        <v>116</v>
      </c>
      <c r="B374" s="271" t="s">
        <v>1787</v>
      </c>
      <c r="C374" s="276" t="s">
        <v>1788</v>
      </c>
      <c r="D374" s="273">
        <v>7.8100000000000003E-2</v>
      </c>
      <c r="E374" s="272" t="s">
        <v>1586</v>
      </c>
      <c r="F374" s="276" t="s">
        <v>1767</v>
      </c>
      <c r="G374" s="6"/>
      <c r="H374" s="271">
        <v>74444.92</v>
      </c>
      <c r="I374" s="276" t="s">
        <v>1523</v>
      </c>
      <c r="J374" s="272" t="s">
        <v>42</v>
      </c>
      <c r="K374" s="577" t="s">
        <v>1789</v>
      </c>
      <c r="L374" s="577"/>
    </row>
    <row r="375" spans="1:12" ht="56.25">
      <c r="A375" s="275">
        <v>117</v>
      </c>
      <c r="B375" s="271" t="s">
        <v>1790</v>
      </c>
      <c r="C375" s="276" t="s">
        <v>1791</v>
      </c>
      <c r="D375" s="273">
        <v>0.10050000000000001</v>
      </c>
      <c r="E375" s="272" t="s">
        <v>1586</v>
      </c>
      <c r="F375" s="276" t="s">
        <v>1763</v>
      </c>
      <c r="G375" s="6"/>
      <c r="H375" s="271">
        <v>171312.3</v>
      </c>
      <c r="I375" s="276" t="s">
        <v>1523</v>
      </c>
      <c r="J375" s="272" t="s">
        <v>42</v>
      </c>
      <c r="K375" s="577" t="s">
        <v>1789</v>
      </c>
      <c r="L375" s="577"/>
    </row>
    <row r="376" spans="1:12" ht="56.25">
      <c r="A376" s="275">
        <v>118</v>
      </c>
      <c r="B376" s="271" t="s">
        <v>1792</v>
      </c>
      <c r="C376" s="276" t="s">
        <v>1779</v>
      </c>
      <c r="D376" s="273">
        <v>0.85899999999999999</v>
      </c>
      <c r="E376" s="272" t="s">
        <v>1586</v>
      </c>
      <c r="F376" s="276" t="s">
        <v>1755</v>
      </c>
      <c r="G376" s="6"/>
      <c r="H376" s="271">
        <v>167917.32</v>
      </c>
      <c r="I376" s="276" t="s">
        <v>1523</v>
      </c>
      <c r="J376" s="272" t="s">
        <v>42</v>
      </c>
      <c r="K376" s="577" t="s">
        <v>1789</v>
      </c>
      <c r="L376" s="577"/>
    </row>
    <row r="377" spans="1:12" ht="56.25">
      <c r="A377" s="275">
        <v>119</v>
      </c>
      <c r="B377" s="271" t="s">
        <v>1787</v>
      </c>
      <c r="C377" s="276" t="s">
        <v>1793</v>
      </c>
      <c r="D377" s="273">
        <v>7.8100000000000003E-2</v>
      </c>
      <c r="E377" s="272" t="s">
        <v>1586</v>
      </c>
      <c r="F377" s="276" t="s">
        <v>1767</v>
      </c>
      <c r="G377" s="6"/>
      <c r="H377" s="271">
        <v>74444.92</v>
      </c>
      <c r="I377" s="276" t="s">
        <v>1523</v>
      </c>
      <c r="J377" s="272" t="s">
        <v>42</v>
      </c>
      <c r="K377" s="577" t="s">
        <v>1794</v>
      </c>
      <c r="L377" s="577"/>
    </row>
    <row r="378" spans="1:12" ht="56.25">
      <c r="A378" s="275">
        <v>120</v>
      </c>
      <c r="B378" s="271" t="s">
        <v>1795</v>
      </c>
      <c r="C378" s="276" t="s">
        <v>1796</v>
      </c>
      <c r="D378" s="273">
        <v>6.2799999999999995E-2</v>
      </c>
      <c r="E378" s="272" t="s">
        <v>1586</v>
      </c>
      <c r="F378" s="276" t="s">
        <v>1797</v>
      </c>
      <c r="G378" s="6"/>
      <c r="H378" s="271">
        <v>59860.959999999999</v>
      </c>
      <c r="I378" s="276" t="s">
        <v>1523</v>
      </c>
      <c r="J378" s="272" t="s">
        <v>42</v>
      </c>
      <c r="K378" s="578" t="s">
        <v>1798</v>
      </c>
      <c r="L378" s="579"/>
    </row>
    <row r="379" spans="1:12" ht="67.5">
      <c r="A379" s="275">
        <v>121</v>
      </c>
      <c r="B379" s="271" t="s">
        <v>1799</v>
      </c>
      <c r="C379" s="276" t="s">
        <v>1800</v>
      </c>
      <c r="D379" s="273">
        <v>2E-3</v>
      </c>
      <c r="E379" s="276" t="s">
        <v>1801</v>
      </c>
      <c r="F379" s="276" t="s">
        <v>1802</v>
      </c>
      <c r="G379" s="6"/>
      <c r="H379" s="271">
        <v>1.78</v>
      </c>
      <c r="I379" s="276" t="s">
        <v>24</v>
      </c>
      <c r="J379" s="276" t="s">
        <v>1803</v>
      </c>
      <c r="K379" s="578" t="s">
        <v>1804</v>
      </c>
      <c r="L379" s="579"/>
    </row>
    <row r="380" spans="1:12" ht="45">
      <c r="A380" s="275">
        <v>122</v>
      </c>
      <c r="B380" s="271" t="s">
        <v>1805</v>
      </c>
      <c r="C380" s="276" t="s">
        <v>428</v>
      </c>
      <c r="D380" s="273">
        <v>1E-3</v>
      </c>
      <c r="E380" s="272" t="s">
        <v>1586</v>
      </c>
      <c r="F380" s="276" t="s">
        <v>1802</v>
      </c>
      <c r="G380" s="6"/>
      <c r="H380" s="271" t="s">
        <v>1806</v>
      </c>
      <c r="I380" s="276" t="s">
        <v>24</v>
      </c>
      <c r="J380" s="276" t="s">
        <v>1803</v>
      </c>
      <c r="K380" s="578" t="s">
        <v>1807</v>
      </c>
      <c r="L380" s="579"/>
    </row>
    <row r="381" spans="1:12" ht="67.5">
      <c r="A381" s="275">
        <v>123</v>
      </c>
      <c r="B381" s="271" t="s">
        <v>1808</v>
      </c>
      <c r="C381" s="276" t="s">
        <v>1800</v>
      </c>
      <c r="D381" s="273">
        <v>1.88</v>
      </c>
      <c r="E381" s="276" t="s">
        <v>1801</v>
      </c>
      <c r="F381" s="276" t="s">
        <v>1809</v>
      </c>
      <c r="G381" s="6"/>
      <c r="H381" s="271">
        <v>632311.26</v>
      </c>
      <c r="I381" s="276" t="s">
        <v>24</v>
      </c>
      <c r="J381" s="276" t="s">
        <v>1803</v>
      </c>
      <c r="K381" s="578" t="s">
        <v>1810</v>
      </c>
      <c r="L381" s="579"/>
    </row>
    <row r="382" spans="1:12" ht="67.5">
      <c r="A382" s="275">
        <v>124</v>
      </c>
      <c r="B382" s="271" t="s">
        <v>1811</v>
      </c>
      <c r="C382" s="276" t="s">
        <v>1800</v>
      </c>
      <c r="D382" s="273">
        <v>0.04</v>
      </c>
      <c r="E382" s="276" t="s">
        <v>1801</v>
      </c>
      <c r="F382" s="276" t="s">
        <v>1812</v>
      </c>
      <c r="G382" s="6"/>
      <c r="H382" s="271">
        <v>6296</v>
      </c>
      <c r="I382" s="276" t="s">
        <v>24</v>
      </c>
      <c r="J382" s="276" t="s">
        <v>1803</v>
      </c>
      <c r="K382" s="576" t="s">
        <v>1813</v>
      </c>
      <c r="L382" s="576"/>
    </row>
    <row r="383" spans="1:12" ht="45">
      <c r="A383" s="275">
        <v>125</v>
      </c>
      <c r="B383" s="271" t="s">
        <v>1814</v>
      </c>
      <c r="C383" s="276" t="s">
        <v>1815</v>
      </c>
      <c r="D383" s="273">
        <v>0.52700000000000002</v>
      </c>
      <c r="E383" s="272" t="s">
        <v>1586</v>
      </c>
      <c r="F383" s="276" t="s">
        <v>1816</v>
      </c>
      <c r="G383" s="6"/>
      <c r="H383" s="271">
        <v>323578</v>
      </c>
      <c r="I383" s="276" t="s">
        <v>24</v>
      </c>
      <c r="J383" s="276" t="s">
        <v>1803</v>
      </c>
      <c r="K383" s="576" t="s">
        <v>1817</v>
      </c>
      <c r="L383" s="576"/>
    </row>
    <row r="384" spans="1:12" ht="56.25">
      <c r="A384" s="275">
        <v>126</v>
      </c>
      <c r="B384" s="271" t="s">
        <v>1818</v>
      </c>
      <c r="C384" s="276" t="s">
        <v>1819</v>
      </c>
      <c r="D384" s="273">
        <v>7.0000000000000007E-2</v>
      </c>
      <c r="E384" s="272" t="s">
        <v>1586</v>
      </c>
      <c r="F384" s="276" t="s">
        <v>1763</v>
      </c>
      <c r="G384" s="6"/>
      <c r="H384" s="271">
        <v>118640.16</v>
      </c>
      <c r="I384" s="276" t="s">
        <v>1523</v>
      </c>
      <c r="J384" s="272" t="s">
        <v>42</v>
      </c>
      <c r="K384" s="577" t="s">
        <v>1820</v>
      </c>
      <c r="L384" s="577"/>
    </row>
    <row r="385" spans="1:12" ht="45">
      <c r="A385" s="275">
        <v>127</v>
      </c>
      <c r="B385" s="271" t="s">
        <v>1821</v>
      </c>
      <c r="C385" s="276" t="s">
        <v>1766</v>
      </c>
      <c r="D385" s="273">
        <v>1.42</v>
      </c>
      <c r="E385" s="272" t="s">
        <v>1586</v>
      </c>
      <c r="F385" s="276" t="s">
        <v>1822</v>
      </c>
      <c r="G385" s="6"/>
      <c r="H385" s="271">
        <v>1920446.5</v>
      </c>
      <c r="I385" s="276" t="s">
        <v>24</v>
      </c>
      <c r="J385" s="276" t="s">
        <v>1803</v>
      </c>
      <c r="K385" s="576" t="s">
        <v>1823</v>
      </c>
      <c r="L385" s="576"/>
    </row>
    <row r="386" spans="1:12" ht="67.5">
      <c r="A386" s="275">
        <v>128</v>
      </c>
      <c r="B386" s="271" t="s">
        <v>1824</v>
      </c>
      <c r="C386" s="276" t="s">
        <v>1800</v>
      </c>
      <c r="D386" s="273">
        <v>30.59</v>
      </c>
      <c r="E386" s="276" t="s">
        <v>1801</v>
      </c>
      <c r="F386" s="276" t="s">
        <v>1825</v>
      </c>
      <c r="G386" s="6"/>
      <c r="H386" s="271">
        <v>214438</v>
      </c>
      <c r="I386" s="276" t="s">
        <v>24</v>
      </c>
      <c r="J386" s="276" t="s">
        <v>1803</v>
      </c>
      <c r="K386" s="576" t="s">
        <v>1826</v>
      </c>
      <c r="L386" s="576"/>
    </row>
    <row r="387" spans="1:12" ht="67.5">
      <c r="A387" s="275">
        <v>129</v>
      </c>
      <c r="B387" s="271" t="s">
        <v>1827</v>
      </c>
      <c r="C387" s="276" t="s">
        <v>1800</v>
      </c>
      <c r="D387" s="273">
        <v>30.44</v>
      </c>
      <c r="E387" s="276" t="s">
        <v>1801</v>
      </c>
      <c r="F387" s="276" t="s">
        <v>1825</v>
      </c>
      <c r="G387" s="6"/>
      <c r="H387" s="271">
        <v>213368.28</v>
      </c>
      <c r="I387" s="276" t="s">
        <v>24</v>
      </c>
      <c r="J387" s="276" t="s">
        <v>1803</v>
      </c>
      <c r="K387" s="576" t="s">
        <v>1828</v>
      </c>
      <c r="L387" s="576"/>
    </row>
    <row r="388" spans="1:12" ht="56.25">
      <c r="A388" s="275">
        <v>130</v>
      </c>
      <c r="B388" s="271" t="s">
        <v>1829</v>
      </c>
      <c r="C388" s="276" t="s">
        <v>1800</v>
      </c>
      <c r="D388" s="273">
        <v>5.3</v>
      </c>
      <c r="E388" s="276" t="s">
        <v>1681</v>
      </c>
      <c r="F388" s="276" t="s">
        <v>1682</v>
      </c>
      <c r="G388" s="6"/>
      <c r="H388" s="271">
        <v>63208.04</v>
      </c>
      <c r="I388" s="276" t="s">
        <v>1523</v>
      </c>
      <c r="J388" s="272" t="s">
        <v>42</v>
      </c>
      <c r="K388" s="574" t="s">
        <v>1830</v>
      </c>
      <c r="L388" s="575"/>
    </row>
    <row r="389" spans="1:12" ht="56.25">
      <c r="A389" s="275">
        <v>131</v>
      </c>
      <c r="B389" s="271" t="s">
        <v>1831</v>
      </c>
      <c r="C389" s="276" t="s">
        <v>1800</v>
      </c>
      <c r="D389" s="273">
        <v>131.75</v>
      </c>
      <c r="E389" s="276" t="s">
        <v>1681</v>
      </c>
      <c r="F389" s="276" t="s">
        <v>1682</v>
      </c>
      <c r="G389" s="6"/>
      <c r="H389" s="271">
        <v>1567794.06</v>
      </c>
      <c r="I389" s="276" t="s">
        <v>1523</v>
      </c>
      <c r="J389" s="272" t="s">
        <v>42</v>
      </c>
      <c r="K389" s="574" t="s">
        <v>1832</v>
      </c>
      <c r="L389" s="575"/>
    </row>
    <row r="390" spans="1:12" ht="56.25">
      <c r="A390" s="275">
        <v>132</v>
      </c>
      <c r="B390" s="271" t="s">
        <v>1833</v>
      </c>
      <c r="C390" s="276" t="s">
        <v>1800</v>
      </c>
      <c r="D390" s="273">
        <v>34.630000000000003</v>
      </c>
      <c r="E390" s="276" t="s">
        <v>1681</v>
      </c>
      <c r="F390" s="276" t="s">
        <v>1682</v>
      </c>
      <c r="G390" s="6"/>
      <c r="H390" s="271">
        <v>412130.32</v>
      </c>
      <c r="I390" s="276" t="s">
        <v>1523</v>
      </c>
      <c r="J390" s="272" t="s">
        <v>42</v>
      </c>
      <c r="K390" s="574" t="s">
        <v>1834</v>
      </c>
      <c r="L390" s="575"/>
    </row>
    <row r="391" spans="1:12" ht="56.25">
      <c r="A391" s="275">
        <v>133</v>
      </c>
      <c r="B391" s="271" t="s">
        <v>1835</v>
      </c>
      <c r="C391" s="276" t="s">
        <v>1800</v>
      </c>
      <c r="D391" s="273">
        <v>222.18</v>
      </c>
      <c r="E391" s="276" t="s">
        <v>1681</v>
      </c>
      <c r="F391" s="276" t="s">
        <v>1682</v>
      </c>
      <c r="G391" s="6"/>
      <c r="H391" s="271">
        <v>2643944.38</v>
      </c>
      <c r="I391" s="276" t="s">
        <v>1523</v>
      </c>
      <c r="J391" s="272" t="s">
        <v>42</v>
      </c>
      <c r="K391" s="574" t="s">
        <v>1836</v>
      </c>
      <c r="L391" s="575"/>
    </row>
    <row r="392" spans="1:12" ht="56.25">
      <c r="A392" s="275">
        <v>134</v>
      </c>
      <c r="B392" s="271" t="s">
        <v>1837</v>
      </c>
      <c r="C392" s="276" t="s">
        <v>1800</v>
      </c>
      <c r="D392" s="273">
        <v>14.82</v>
      </c>
      <c r="E392" s="276" t="s">
        <v>1681</v>
      </c>
      <c r="F392" s="276" t="s">
        <v>1682</v>
      </c>
      <c r="G392" s="6"/>
      <c r="H392" s="271">
        <v>176417.5</v>
      </c>
      <c r="I392" s="276" t="s">
        <v>1523</v>
      </c>
      <c r="J392" s="272" t="s">
        <v>42</v>
      </c>
      <c r="K392" s="574" t="s">
        <v>1838</v>
      </c>
      <c r="L392" s="575"/>
    </row>
    <row r="393" spans="1:12" ht="56.25">
      <c r="A393" s="275">
        <v>135</v>
      </c>
      <c r="B393" s="271" t="s">
        <v>1839</v>
      </c>
      <c r="C393" s="276" t="s">
        <v>1800</v>
      </c>
      <c r="D393" s="273">
        <v>101.8</v>
      </c>
      <c r="E393" s="276" t="s">
        <v>1681</v>
      </c>
      <c r="F393" s="276" t="s">
        <v>1682</v>
      </c>
      <c r="G393" s="6"/>
      <c r="H393" s="271">
        <v>1211408.1000000001</v>
      </c>
      <c r="I393" s="276" t="s">
        <v>1523</v>
      </c>
      <c r="J393" s="272" t="s">
        <v>42</v>
      </c>
      <c r="K393" s="574" t="s">
        <v>1840</v>
      </c>
      <c r="L393" s="575"/>
    </row>
    <row r="394" spans="1:12" ht="56.25">
      <c r="A394" s="275">
        <v>136</v>
      </c>
      <c r="B394" s="271" t="s">
        <v>1841</v>
      </c>
      <c r="C394" s="276" t="s">
        <v>1800</v>
      </c>
      <c r="D394" s="273">
        <v>37.409999999999997</v>
      </c>
      <c r="E394" s="276" t="s">
        <v>1681</v>
      </c>
      <c r="F394" s="276" t="s">
        <v>1682</v>
      </c>
      <c r="G394" s="6"/>
      <c r="H394" s="271">
        <v>445173.05</v>
      </c>
      <c r="I394" s="276" t="s">
        <v>1523</v>
      </c>
      <c r="J394" s="272" t="s">
        <v>42</v>
      </c>
      <c r="K394" s="574" t="s">
        <v>1842</v>
      </c>
      <c r="L394" s="575"/>
    </row>
    <row r="395" spans="1:12" ht="56.25">
      <c r="A395" s="275">
        <v>137</v>
      </c>
      <c r="B395" s="271" t="s">
        <v>1843</v>
      </c>
      <c r="C395" s="276" t="s">
        <v>1800</v>
      </c>
      <c r="D395" s="273">
        <v>23.25</v>
      </c>
      <c r="E395" s="276" t="s">
        <v>1681</v>
      </c>
      <c r="F395" s="276" t="s">
        <v>1682</v>
      </c>
      <c r="G395" s="6"/>
      <c r="H395" s="271">
        <v>276617.88</v>
      </c>
      <c r="I395" s="276" t="s">
        <v>1523</v>
      </c>
      <c r="J395" s="272" t="s">
        <v>42</v>
      </c>
      <c r="K395" s="574" t="s">
        <v>1844</v>
      </c>
      <c r="L395" s="575"/>
    </row>
    <row r="396" spans="1:12" ht="56.25">
      <c r="A396" s="275">
        <v>138</v>
      </c>
      <c r="B396" s="271" t="s">
        <v>1845</v>
      </c>
      <c r="C396" s="276" t="s">
        <v>1800</v>
      </c>
      <c r="D396" s="273">
        <v>100.15</v>
      </c>
      <c r="E396" s="276" t="s">
        <v>1681</v>
      </c>
      <c r="F396" s="276" t="s">
        <v>1682</v>
      </c>
      <c r="G396" s="6"/>
      <c r="H396" s="271">
        <v>1191760.01</v>
      </c>
      <c r="I396" s="276" t="s">
        <v>1523</v>
      </c>
      <c r="J396" s="272" t="s">
        <v>42</v>
      </c>
      <c r="K396" s="574" t="s">
        <v>1846</v>
      </c>
      <c r="L396" s="575"/>
    </row>
    <row r="397" spans="1:12" ht="56.25">
      <c r="A397" s="275">
        <v>139</v>
      </c>
      <c r="B397" s="271" t="s">
        <v>1847</v>
      </c>
      <c r="C397" s="276" t="s">
        <v>1800</v>
      </c>
      <c r="D397" s="273">
        <v>205.75</v>
      </c>
      <c r="E397" s="276" t="s">
        <v>1681</v>
      </c>
      <c r="F397" s="276" t="s">
        <v>1682</v>
      </c>
      <c r="G397" s="6"/>
      <c r="H397" s="271">
        <v>2448441.66</v>
      </c>
      <c r="I397" s="276" t="s">
        <v>1523</v>
      </c>
      <c r="J397" s="272" t="s">
        <v>42</v>
      </c>
      <c r="K397" s="574" t="s">
        <v>1848</v>
      </c>
      <c r="L397" s="575"/>
    </row>
    <row r="398" spans="1:12" ht="67.5">
      <c r="A398" s="275">
        <v>140</v>
      </c>
      <c r="B398" s="271" t="s">
        <v>1849</v>
      </c>
      <c r="C398" s="276" t="s">
        <v>1800</v>
      </c>
      <c r="D398" s="273">
        <v>25.29</v>
      </c>
      <c r="E398" s="276" t="s">
        <v>1801</v>
      </c>
      <c r="F398" s="276" t="s">
        <v>1850</v>
      </c>
      <c r="G398" s="6"/>
      <c r="H398" s="271">
        <v>8504589.8100000005</v>
      </c>
      <c r="I398" s="276" t="s">
        <v>24</v>
      </c>
      <c r="J398" s="276" t="s">
        <v>1803</v>
      </c>
      <c r="K398" s="576" t="s">
        <v>1851</v>
      </c>
      <c r="L398" s="576"/>
    </row>
    <row r="399" spans="1:12" ht="56.25">
      <c r="A399" s="275">
        <v>141</v>
      </c>
      <c r="B399" s="271" t="s">
        <v>1852</v>
      </c>
      <c r="C399" s="276" t="s">
        <v>1853</v>
      </c>
      <c r="D399" s="273">
        <v>0.10440000000000001</v>
      </c>
      <c r="E399" s="272" t="s">
        <v>1586</v>
      </c>
      <c r="F399" s="276" t="s">
        <v>1763</v>
      </c>
      <c r="G399" s="6"/>
      <c r="H399" s="271">
        <v>122763.96</v>
      </c>
      <c r="I399" s="276" t="s">
        <v>1523</v>
      </c>
      <c r="J399" s="272" t="s">
        <v>42</v>
      </c>
      <c r="K399" s="577" t="s">
        <v>1854</v>
      </c>
      <c r="L399" s="577"/>
    </row>
    <row r="400" spans="1:12" ht="56.25">
      <c r="A400" s="275">
        <v>142</v>
      </c>
      <c r="B400" s="271" t="s">
        <v>1855</v>
      </c>
      <c r="C400" s="276" t="s">
        <v>1856</v>
      </c>
      <c r="D400" s="273">
        <v>76.5</v>
      </c>
      <c r="E400" s="276" t="s">
        <v>1681</v>
      </c>
      <c r="F400" s="276" t="s">
        <v>1682</v>
      </c>
      <c r="G400" s="6"/>
      <c r="H400" s="271">
        <v>910328.58</v>
      </c>
      <c r="I400" s="276" t="s">
        <v>1523</v>
      </c>
      <c r="J400" s="272" t="s">
        <v>42</v>
      </c>
      <c r="K400" s="574" t="s">
        <v>1857</v>
      </c>
      <c r="L400" s="575"/>
    </row>
    <row r="401" spans="1:12" ht="56.25">
      <c r="A401" s="275">
        <v>143</v>
      </c>
      <c r="B401" s="271" t="s">
        <v>1858</v>
      </c>
      <c r="C401" s="276" t="s">
        <v>1856</v>
      </c>
      <c r="D401" s="273">
        <v>269.94</v>
      </c>
      <c r="E401" s="276" t="s">
        <v>1681</v>
      </c>
      <c r="F401" s="276" t="s">
        <v>1682</v>
      </c>
      <c r="G401" s="6"/>
      <c r="H401" s="271">
        <v>3212330.03</v>
      </c>
      <c r="I401" s="276" t="s">
        <v>1523</v>
      </c>
      <c r="J401" s="272" t="s">
        <v>42</v>
      </c>
      <c r="K401" s="574" t="s">
        <v>1859</v>
      </c>
      <c r="L401" s="575"/>
    </row>
    <row r="402" spans="1:12" ht="56.25">
      <c r="A402" s="275">
        <v>144</v>
      </c>
      <c r="B402" s="271" t="s">
        <v>1860</v>
      </c>
      <c r="C402" s="276" t="s">
        <v>1856</v>
      </c>
      <c r="D402" s="273">
        <v>29.58</v>
      </c>
      <c r="E402" s="276" t="s">
        <v>1681</v>
      </c>
      <c r="F402" s="276" t="s">
        <v>1682</v>
      </c>
      <c r="G402" s="6"/>
      <c r="H402" s="271">
        <v>351952.02</v>
      </c>
      <c r="I402" s="276" t="s">
        <v>1523</v>
      </c>
      <c r="J402" s="272" t="s">
        <v>42</v>
      </c>
      <c r="K402" s="574" t="s">
        <v>1861</v>
      </c>
      <c r="L402" s="575"/>
    </row>
    <row r="403" spans="1:12" ht="56.25">
      <c r="A403" s="275">
        <v>145</v>
      </c>
      <c r="B403" s="271" t="s">
        <v>1862</v>
      </c>
      <c r="C403" s="276" t="s">
        <v>1856</v>
      </c>
      <c r="D403" s="273">
        <v>58</v>
      </c>
      <c r="E403" s="276" t="s">
        <v>1681</v>
      </c>
      <c r="F403" s="276" t="s">
        <v>1682</v>
      </c>
      <c r="G403" s="6"/>
      <c r="H403" s="271">
        <v>690276.16</v>
      </c>
      <c r="I403" s="276" t="s">
        <v>1523</v>
      </c>
      <c r="J403" s="272" t="s">
        <v>42</v>
      </c>
      <c r="K403" s="574" t="s">
        <v>1863</v>
      </c>
      <c r="L403" s="575"/>
    </row>
    <row r="404" spans="1:12" ht="56.25">
      <c r="A404" s="275">
        <v>146</v>
      </c>
      <c r="B404" s="271" t="s">
        <v>1864</v>
      </c>
      <c r="C404" s="276" t="s">
        <v>1856</v>
      </c>
      <c r="D404" s="273">
        <v>10.79</v>
      </c>
      <c r="E404" s="276" t="s">
        <v>1681</v>
      </c>
      <c r="F404" s="276" t="s">
        <v>1682</v>
      </c>
      <c r="G404" s="6"/>
      <c r="H404" s="271">
        <v>128421.23</v>
      </c>
      <c r="I404" s="276" t="s">
        <v>1523</v>
      </c>
      <c r="J404" s="272" t="s">
        <v>42</v>
      </c>
      <c r="K404" s="574" t="s">
        <v>1865</v>
      </c>
      <c r="L404" s="575"/>
    </row>
    <row r="405" spans="1:12" ht="56.25">
      <c r="A405" s="275">
        <v>147</v>
      </c>
      <c r="B405" s="271" t="s">
        <v>1866</v>
      </c>
      <c r="C405" s="276" t="s">
        <v>1856</v>
      </c>
      <c r="D405" s="273">
        <v>17.32</v>
      </c>
      <c r="E405" s="276" t="s">
        <v>1681</v>
      </c>
      <c r="F405" s="276" t="s">
        <v>1682</v>
      </c>
      <c r="G405" s="6"/>
      <c r="H405" s="271">
        <v>206137.75</v>
      </c>
      <c r="I405" s="276" t="s">
        <v>1523</v>
      </c>
      <c r="J405" s="272" t="s">
        <v>42</v>
      </c>
      <c r="K405" s="574" t="s">
        <v>1867</v>
      </c>
      <c r="L405" s="575"/>
    </row>
    <row r="406" spans="1:12" ht="56.25">
      <c r="A406" s="275">
        <v>148</v>
      </c>
      <c r="B406" s="271" t="s">
        <v>1868</v>
      </c>
      <c r="C406" s="276" t="s">
        <v>1856</v>
      </c>
      <c r="D406" s="273">
        <v>215.41</v>
      </c>
      <c r="E406" s="276" t="s">
        <v>1681</v>
      </c>
      <c r="F406" s="276" t="s">
        <v>1682</v>
      </c>
      <c r="G406" s="6"/>
      <c r="H406" s="271">
        <v>2563344.4900000002</v>
      </c>
      <c r="I406" s="276" t="s">
        <v>1523</v>
      </c>
      <c r="J406" s="272" t="s">
        <v>42</v>
      </c>
      <c r="K406" s="574" t="s">
        <v>1869</v>
      </c>
      <c r="L406" s="575"/>
    </row>
    <row r="407" spans="1:12" ht="56.25">
      <c r="A407" s="275">
        <v>149</v>
      </c>
      <c r="B407" s="271" t="s">
        <v>1870</v>
      </c>
      <c r="C407" s="276" t="s">
        <v>1856</v>
      </c>
      <c r="D407" s="273">
        <v>43.45</v>
      </c>
      <c r="E407" s="276" t="s">
        <v>1681</v>
      </c>
      <c r="F407" s="276" t="s">
        <v>1682</v>
      </c>
      <c r="G407" s="6"/>
      <c r="H407" s="271">
        <v>517109.74</v>
      </c>
      <c r="I407" s="276" t="s">
        <v>1523</v>
      </c>
      <c r="J407" s="272" t="s">
        <v>42</v>
      </c>
      <c r="K407" s="574" t="s">
        <v>1871</v>
      </c>
      <c r="L407" s="575"/>
    </row>
  </sheetData>
  <mergeCells count="584">
    <mergeCell ref="G7:G11"/>
    <mergeCell ref="H7:H11"/>
    <mergeCell ref="I7:I11"/>
    <mergeCell ref="B1:L2"/>
    <mergeCell ref="A3:A6"/>
    <mergeCell ref="B3:B6"/>
    <mergeCell ref="C3:C6"/>
    <mergeCell ref="D3:D6"/>
    <mergeCell ref="E3:E6"/>
    <mergeCell ref="F3:F6"/>
    <mergeCell ref="G3:G6"/>
    <mergeCell ref="H3:H6"/>
    <mergeCell ref="I3:I6"/>
    <mergeCell ref="J3:J6"/>
    <mergeCell ref="K3:L6"/>
    <mergeCell ref="J7:J11"/>
    <mergeCell ref="K7:L11"/>
    <mergeCell ref="A7:A11"/>
    <mergeCell ref="B7:B11"/>
    <mergeCell ref="C7:C11"/>
    <mergeCell ref="D7:D11"/>
    <mergeCell ref="E7:E11"/>
    <mergeCell ref="F7:F11"/>
    <mergeCell ref="H18:H25"/>
    <mergeCell ref="I18:I25"/>
    <mergeCell ref="I26:I33"/>
    <mergeCell ref="J26:J33"/>
    <mergeCell ref="K26:L33"/>
    <mergeCell ref="A12:A17"/>
    <mergeCell ref="B12:B17"/>
    <mergeCell ref="C12:C17"/>
    <mergeCell ref="D12:D17"/>
    <mergeCell ref="E12:E17"/>
    <mergeCell ref="F12:F17"/>
    <mergeCell ref="G12:G17"/>
    <mergeCell ref="H12:H17"/>
    <mergeCell ref="I12:I17"/>
    <mergeCell ref="J12:J17"/>
    <mergeCell ref="K12:L17"/>
    <mergeCell ref="A50:A57"/>
    <mergeCell ref="B50:B57"/>
    <mergeCell ref="C50:C57"/>
    <mergeCell ref="D50:D57"/>
    <mergeCell ref="E50:E57"/>
    <mergeCell ref="F50:F57"/>
    <mergeCell ref="G50:G57"/>
    <mergeCell ref="J18:J25"/>
    <mergeCell ref="K18:L25"/>
    <mergeCell ref="A26:A33"/>
    <mergeCell ref="B26:B33"/>
    <mergeCell ref="C26:C33"/>
    <mergeCell ref="D26:D33"/>
    <mergeCell ref="E26:E33"/>
    <mergeCell ref="F26:F33"/>
    <mergeCell ref="G26:G33"/>
    <mergeCell ref="H26:H33"/>
    <mergeCell ref="A18:A25"/>
    <mergeCell ref="B18:B25"/>
    <mergeCell ref="C18:C25"/>
    <mergeCell ref="D18:D25"/>
    <mergeCell ref="E18:E25"/>
    <mergeCell ref="F18:F25"/>
    <mergeCell ref="G18:G25"/>
    <mergeCell ref="H34:H41"/>
    <mergeCell ref="I34:I41"/>
    <mergeCell ref="J34:J41"/>
    <mergeCell ref="K34:L41"/>
    <mergeCell ref="A42:A49"/>
    <mergeCell ref="B42:B49"/>
    <mergeCell ref="C42:C49"/>
    <mergeCell ref="D42:D49"/>
    <mergeCell ref="E42:E49"/>
    <mergeCell ref="F42:F49"/>
    <mergeCell ref="A34:A41"/>
    <mergeCell ref="B34:B41"/>
    <mergeCell ref="C34:C41"/>
    <mergeCell ref="D34:D41"/>
    <mergeCell ref="E34:E41"/>
    <mergeCell ref="F34:F41"/>
    <mergeCell ref="G34:G41"/>
    <mergeCell ref="H50:H57"/>
    <mergeCell ref="I50:I57"/>
    <mergeCell ref="J50:J57"/>
    <mergeCell ref="K50:L57"/>
    <mergeCell ref="G42:G49"/>
    <mergeCell ref="H42:H49"/>
    <mergeCell ref="I42:I49"/>
    <mergeCell ref="J42:J49"/>
    <mergeCell ref="K42:L49"/>
    <mergeCell ref="A67:A74"/>
    <mergeCell ref="B67:B74"/>
    <mergeCell ref="C67:C74"/>
    <mergeCell ref="D67:D74"/>
    <mergeCell ref="E67:E74"/>
    <mergeCell ref="A58:A66"/>
    <mergeCell ref="B58:B66"/>
    <mergeCell ref="C58:C66"/>
    <mergeCell ref="D58:D66"/>
    <mergeCell ref="E58:E66"/>
    <mergeCell ref="F67:F74"/>
    <mergeCell ref="G67:G74"/>
    <mergeCell ref="H67:H74"/>
    <mergeCell ref="I67:I74"/>
    <mergeCell ref="J67:J74"/>
    <mergeCell ref="K67:L74"/>
    <mergeCell ref="G58:G66"/>
    <mergeCell ref="H58:H66"/>
    <mergeCell ref="I58:I66"/>
    <mergeCell ref="J58:J66"/>
    <mergeCell ref="K58:L66"/>
    <mergeCell ref="F58:F66"/>
    <mergeCell ref="A83:A90"/>
    <mergeCell ref="B83:B90"/>
    <mergeCell ref="C83:C90"/>
    <mergeCell ref="D83:D90"/>
    <mergeCell ref="E83:E90"/>
    <mergeCell ref="A75:A82"/>
    <mergeCell ref="B75:B82"/>
    <mergeCell ref="C75:C82"/>
    <mergeCell ref="D75:D82"/>
    <mergeCell ref="E75:E82"/>
    <mergeCell ref="F83:F90"/>
    <mergeCell ref="G83:G90"/>
    <mergeCell ref="H83:H90"/>
    <mergeCell ref="I83:I90"/>
    <mergeCell ref="J83:J90"/>
    <mergeCell ref="K83:L90"/>
    <mergeCell ref="G75:G82"/>
    <mergeCell ref="H75:H82"/>
    <mergeCell ref="I75:I82"/>
    <mergeCell ref="J75:J82"/>
    <mergeCell ref="K75:L82"/>
    <mergeCell ref="F75:F82"/>
    <mergeCell ref="A99:A106"/>
    <mergeCell ref="B99:B106"/>
    <mergeCell ref="C99:C106"/>
    <mergeCell ref="D99:D106"/>
    <mergeCell ref="E99:E106"/>
    <mergeCell ref="A91:A98"/>
    <mergeCell ref="B91:B98"/>
    <mergeCell ref="C91:C98"/>
    <mergeCell ref="D91:D98"/>
    <mergeCell ref="E91:E98"/>
    <mergeCell ref="F99:F106"/>
    <mergeCell ref="G99:G106"/>
    <mergeCell ref="H99:H106"/>
    <mergeCell ref="I99:I106"/>
    <mergeCell ref="J99:J106"/>
    <mergeCell ref="K99:L106"/>
    <mergeCell ref="G91:G98"/>
    <mergeCell ref="H91:H98"/>
    <mergeCell ref="I91:I98"/>
    <mergeCell ref="J91:J98"/>
    <mergeCell ref="K91:L98"/>
    <mergeCell ref="F91:F98"/>
    <mergeCell ref="K107:L107"/>
    <mergeCell ref="A108:A115"/>
    <mergeCell ref="B108:B115"/>
    <mergeCell ref="C108:C115"/>
    <mergeCell ref="D108:D115"/>
    <mergeCell ref="E108:E115"/>
    <mergeCell ref="F108:F115"/>
    <mergeCell ref="G108:G115"/>
    <mergeCell ref="H108:H115"/>
    <mergeCell ref="I108:I115"/>
    <mergeCell ref="J108:J115"/>
    <mergeCell ref="K108:L115"/>
    <mergeCell ref="K116:L116"/>
    <mergeCell ref="A117:A124"/>
    <mergeCell ref="B117:B124"/>
    <mergeCell ref="C117:C124"/>
    <mergeCell ref="D117:D124"/>
    <mergeCell ref="E117:E124"/>
    <mergeCell ref="F117:F124"/>
    <mergeCell ref="G117:G124"/>
    <mergeCell ref="A133:A140"/>
    <mergeCell ref="B133:B140"/>
    <mergeCell ref="C133:C140"/>
    <mergeCell ref="D133:D140"/>
    <mergeCell ref="E133:E140"/>
    <mergeCell ref="H117:H124"/>
    <mergeCell ref="I117:I124"/>
    <mergeCell ref="J117:J124"/>
    <mergeCell ref="K117:L124"/>
    <mergeCell ref="A125:A132"/>
    <mergeCell ref="B125:B132"/>
    <mergeCell ref="C125:C132"/>
    <mergeCell ref="D125:D132"/>
    <mergeCell ref="E125:E132"/>
    <mergeCell ref="F125:F132"/>
    <mergeCell ref="F133:F140"/>
    <mergeCell ref="G133:G140"/>
    <mergeCell ref="H133:H140"/>
    <mergeCell ref="I133:I140"/>
    <mergeCell ref="J133:J140"/>
    <mergeCell ref="K133:L140"/>
    <mergeCell ref="G125:G132"/>
    <mergeCell ref="H125:H132"/>
    <mergeCell ref="I125:I132"/>
    <mergeCell ref="J125:J132"/>
    <mergeCell ref="K125:L132"/>
    <mergeCell ref="A149:A156"/>
    <mergeCell ref="B149:B156"/>
    <mergeCell ref="C149:C156"/>
    <mergeCell ref="D149:D156"/>
    <mergeCell ref="E149:E156"/>
    <mergeCell ref="A141:A148"/>
    <mergeCell ref="B141:B148"/>
    <mergeCell ref="C141:C148"/>
    <mergeCell ref="D141:D148"/>
    <mergeCell ref="E141:E148"/>
    <mergeCell ref="F149:F156"/>
    <mergeCell ref="G149:G156"/>
    <mergeCell ref="H149:H156"/>
    <mergeCell ref="I149:I156"/>
    <mergeCell ref="J149:J156"/>
    <mergeCell ref="K149:L156"/>
    <mergeCell ref="G141:G148"/>
    <mergeCell ref="H141:H148"/>
    <mergeCell ref="I141:I148"/>
    <mergeCell ref="J141:J148"/>
    <mergeCell ref="K141:L148"/>
    <mergeCell ref="F141:F148"/>
    <mergeCell ref="A165:A172"/>
    <mergeCell ref="B165:B172"/>
    <mergeCell ref="C165:C172"/>
    <mergeCell ref="D165:D172"/>
    <mergeCell ref="E165:E172"/>
    <mergeCell ref="A157:A164"/>
    <mergeCell ref="B157:B164"/>
    <mergeCell ref="C157:C164"/>
    <mergeCell ref="D157:D164"/>
    <mergeCell ref="E157:E164"/>
    <mergeCell ref="F165:F172"/>
    <mergeCell ref="G165:G172"/>
    <mergeCell ref="H165:H172"/>
    <mergeCell ref="I165:I172"/>
    <mergeCell ref="J165:J172"/>
    <mergeCell ref="K165:L172"/>
    <mergeCell ref="G157:G164"/>
    <mergeCell ref="H157:H164"/>
    <mergeCell ref="I157:I164"/>
    <mergeCell ref="J157:J164"/>
    <mergeCell ref="K157:L164"/>
    <mergeCell ref="F157:F164"/>
    <mergeCell ref="A179:A184"/>
    <mergeCell ref="B179:B184"/>
    <mergeCell ref="C179:C184"/>
    <mergeCell ref="D179:D184"/>
    <mergeCell ref="E179:E184"/>
    <mergeCell ref="A173:A178"/>
    <mergeCell ref="B173:B178"/>
    <mergeCell ref="C173:C178"/>
    <mergeCell ref="D173:D178"/>
    <mergeCell ref="E173:E178"/>
    <mergeCell ref="F179:F184"/>
    <mergeCell ref="G179:G184"/>
    <mergeCell ref="H179:H184"/>
    <mergeCell ref="I179:I184"/>
    <mergeCell ref="J179:J184"/>
    <mergeCell ref="K179:L184"/>
    <mergeCell ref="G173:G178"/>
    <mergeCell ref="H173:H178"/>
    <mergeCell ref="I173:I178"/>
    <mergeCell ref="J173:J178"/>
    <mergeCell ref="K173:L178"/>
    <mergeCell ref="F173:F178"/>
    <mergeCell ref="A191:A196"/>
    <mergeCell ref="B191:B196"/>
    <mergeCell ref="C191:C196"/>
    <mergeCell ref="D191:D196"/>
    <mergeCell ref="E191:E196"/>
    <mergeCell ref="A185:A190"/>
    <mergeCell ref="B185:B190"/>
    <mergeCell ref="C185:C190"/>
    <mergeCell ref="D185:D190"/>
    <mergeCell ref="E185:E190"/>
    <mergeCell ref="F191:F196"/>
    <mergeCell ref="G191:G196"/>
    <mergeCell ref="H191:H196"/>
    <mergeCell ref="I191:I196"/>
    <mergeCell ref="J191:J196"/>
    <mergeCell ref="K191:L196"/>
    <mergeCell ref="G185:G190"/>
    <mergeCell ref="H185:H190"/>
    <mergeCell ref="I185:I190"/>
    <mergeCell ref="J185:J190"/>
    <mergeCell ref="K185:L190"/>
    <mergeCell ref="F185:F190"/>
    <mergeCell ref="A203:A208"/>
    <mergeCell ref="B203:B208"/>
    <mergeCell ref="C203:C208"/>
    <mergeCell ref="D203:D208"/>
    <mergeCell ref="E203:E208"/>
    <mergeCell ref="A197:A202"/>
    <mergeCell ref="B197:B202"/>
    <mergeCell ref="C197:C202"/>
    <mergeCell ref="D197:D202"/>
    <mergeCell ref="E197:E202"/>
    <mergeCell ref="F203:F208"/>
    <mergeCell ref="G203:G208"/>
    <mergeCell ref="H203:H208"/>
    <mergeCell ref="I203:I208"/>
    <mergeCell ref="J203:J208"/>
    <mergeCell ref="K203:L208"/>
    <mergeCell ref="G197:G202"/>
    <mergeCell ref="H197:H202"/>
    <mergeCell ref="I197:I202"/>
    <mergeCell ref="J197:J202"/>
    <mergeCell ref="K197:L202"/>
    <mergeCell ref="F197:F202"/>
    <mergeCell ref="A215:A220"/>
    <mergeCell ref="B215:B220"/>
    <mergeCell ref="C215:C220"/>
    <mergeCell ref="D215:D220"/>
    <mergeCell ref="E215:E220"/>
    <mergeCell ref="A209:A214"/>
    <mergeCell ref="B209:B214"/>
    <mergeCell ref="C209:C214"/>
    <mergeCell ref="D209:D214"/>
    <mergeCell ref="E209:E214"/>
    <mergeCell ref="F215:F220"/>
    <mergeCell ref="G215:G220"/>
    <mergeCell ref="H215:H220"/>
    <mergeCell ref="I215:I220"/>
    <mergeCell ref="J215:J220"/>
    <mergeCell ref="K215:L220"/>
    <mergeCell ref="G209:G214"/>
    <mergeCell ref="H209:H214"/>
    <mergeCell ref="I209:I214"/>
    <mergeCell ref="J209:J214"/>
    <mergeCell ref="K209:L214"/>
    <mergeCell ref="F209:F214"/>
    <mergeCell ref="A227:A232"/>
    <mergeCell ref="B227:B232"/>
    <mergeCell ref="C227:C232"/>
    <mergeCell ref="D227:D232"/>
    <mergeCell ref="E227:E232"/>
    <mergeCell ref="A221:A226"/>
    <mergeCell ref="B221:B226"/>
    <mergeCell ref="C221:C226"/>
    <mergeCell ref="D221:D226"/>
    <mergeCell ref="E221:E226"/>
    <mergeCell ref="F227:F232"/>
    <mergeCell ref="G227:G232"/>
    <mergeCell ref="H227:H232"/>
    <mergeCell ref="I227:I232"/>
    <mergeCell ref="J227:J232"/>
    <mergeCell ref="K227:L232"/>
    <mergeCell ref="G221:G226"/>
    <mergeCell ref="H221:H226"/>
    <mergeCell ref="I221:I226"/>
    <mergeCell ref="J221:J226"/>
    <mergeCell ref="K221:L226"/>
    <mergeCell ref="F221:F226"/>
    <mergeCell ref="A239:A244"/>
    <mergeCell ref="B239:B244"/>
    <mergeCell ref="C239:C244"/>
    <mergeCell ref="D239:D244"/>
    <mergeCell ref="E239:E244"/>
    <mergeCell ref="A233:A238"/>
    <mergeCell ref="B233:B238"/>
    <mergeCell ref="C233:C238"/>
    <mergeCell ref="D233:D238"/>
    <mergeCell ref="E233:E238"/>
    <mergeCell ref="F239:F244"/>
    <mergeCell ref="G239:G244"/>
    <mergeCell ref="H239:H244"/>
    <mergeCell ref="I239:I244"/>
    <mergeCell ref="J239:J244"/>
    <mergeCell ref="K239:L244"/>
    <mergeCell ref="G233:G238"/>
    <mergeCell ref="H233:H238"/>
    <mergeCell ref="I233:I238"/>
    <mergeCell ref="J233:J238"/>
    <mergeCell ref="K233:L238"/>
    <mergeCell ref="F233:F238"/>
    <mergeCell ref="A251:A256"/>
    <mergeCell ref="B251:B256"/>
    <mergeCell ref="C251:C256"/>
    <mergeCell ref="D251:D256"/>
    <mergeCell ref="E251:E256"/>
    <mergeCell ref="A245:A250"/>
    <mergeCell ref="B245:B250"/>
    <mergeCell ref="C245:C250"/>
    <mergeCell ref="D245:D250"/>
    <mergeCell ref="E245:E250"/>
    <mergeCell ref="F251:F256"/>
    <mergeCell ref="G251:G256"/>
    <mergeCell ref="H251:H256"/>
    <mergeCell ref="I251:I256"/>
    <mergeCell ref="J251:J256"/>
    <mergeCell ref="K251:L256"/>
    <mergeCell ref="G245:G250"/>
    <mergeCell ref="H245:H250"/>
    <mergeCell ref="I245:I250"/>
    <mergeCell ref="J245:J250"/>
    <mergeCell ref="K245:L250"/>
    <mergeCell ref="F245:F250"/>
    <mergeCell ref="A263:A268"/>
    <mergeCell ref="B263:B268"/>
    <mergeCell ref="C263:C268"/>
    <mergeCell ref="D263:D268"/>
    <mergeCell ref="E263:E268"/>
    <mergeCell ref="A257:A262"/>
    <mergeCell ref="B257:B262"/>
    <mergeCell ref="C257:C262"/>
    <mergeCell ref="D257:D262"/>
    <mergeCell ref="E257:E262"/>
    <mergeCell ref="F263:F268"/>
    <mergeCell ref="G263:G268"/>
    <mergeCell ref="H263:H268"/>
    <mergeCell ref="I263:I268"/>
    <mergeCell ref="J263:J268"/>
    <mergeCell ref="K263:L268"/>
    <mergeCell ref="G257:G262"/>
    <mergeCell ref="H257:H262"/>
    <mergeCell ref="I257:I262"/>
    <mergeCell ref="J257:J262"/>
    <mergeCell ref="K257:L262"/>
    <mergeCell ref="F257:F262"/>
    <mergeCell ref="A275:A280"/>
    <mergeCell ref="B275:B280"/>
    <mergeCell ref="C275:C280"/>
    <mergeCell ref="D275:D280"/>
    <mergeCell ref="E275:E280"/>
    <mergeCell ref="A269:A274"/>
    <mergeCell ref="B269:B274"/>
    <mergeCell ref="C269:C274"/>
    <mergeCell ref="D269:D274"/>
    <mergeCell ref="E269:E274"/>
    <mergeCell ref="F275:F280"/>
    <mergeCell ref="G275:G280"/>
    <mergeCell ref="H275:H280"/>
    <mergeCell ref="I275:I280"/>
    <mergeCell ref="J275:J280"/>
    <mergeCell ref="K275:L280"/>
    <mergeCell ref="G269:G274"/>
    <mergeCell ref="H269:H274"/>
    <mergeCell ref="I269:I274"/>
    <mergeCell ref="J269:J274"/>
    <mergeCell ref="K269:L274"/>
    <mergeCell ref="F269:F274"/>
    <mergeCell ref="A287:A292"/>
    <mergeCell ref="B287:B292"/>
    <mergeCell ref="C287:C292"/>
    <mergeCell ref="D287:D292"/>
    <mergeCell ref="E287:E292"/>
    <mergeCell ref="A281:A286"/>
    <mergeCell ref="B281:B286"/>
    <mergeCell ref="C281:C286"/>
    <mergeCell ref="D281:D286"/>
    <mergeCell ref="E281:E286"/>
    <mergeCell ref="F287:F292"/>
    <mergeCell ref="G287:G292"/>
    <mergeCell ref="H287:H292"/>
    <mergeCell ref="I287:I292"/>
    <mergeCell ref="J287:J292"/>
    <mergeCell ref="K287:L292"/>
    <mergeCell ref="G281:G286"/>
    <mergeCell ref="H281:H286"/>
    <mergeCell ref="I281:I286"/>
    <mergeCell ref="J281:J286"/>
    <mergeCell ref="K281:L286"/>
    <mergeCell ref="F281:F286"/>
    <mergeCell ref="G293:G298"/>
    <mergeCell ref="H293:H298"/>
    <mergeCell ref="I293:I298"/>
    <mergeCell ref="J293:J298"/>
    <mergeCell ref="K293:L298"/>
    <mergeCell ref="K299:L299"/>
    <mergeCell ref="A293:A298"/>
    <mergeCell ref="B293:B298"/>
    <mergeCell ref="C293:C298"/>
    <mergeCell ref="D293:D298"/>
    <mergeCell ref="E293:E298"/>
    <mergeCell ref="F293:F298"/>
    <mergeCell ref="K306:L306"/>
    <mergeCell ref="K307:L307"/>
    <mergeCell ref="K308:L308"/>
    <mergeCell ref="K309:L309"/>
    <mergeCell ref="K310:L310"/>
    <mergeCell ref="K311:L311"/>
    <mergeCell ref="K300:L300"/>
    <mergeCell ref="K301:L301"/>
    <mergeCell ref="K302:L302"/>
    <mergeCell ref="K303:L303"/>
    <mergeCell ref="K304:L304"/>
    <mergeCell ref="K305:L305"/>
    <mergeCell ref="K318:L318"/>
    <mergeCell ref="K319:L319"/>
    <mergeCell ref="K320:L320"/>
    <mergeCell ref="K321:L321"/>
    <mergeCell ref="K322:L322"/>
    <mergeCell ref="K323:L323"/>
    <mergeCell ref="K312:L312"/>
    <mergeCell ref="K313:L313"/>
    <mergeCell ref="K314:L314"/>
    <mergeCell ref="K315:L315"/>
    <mergeCell ref="K316:L316"/>
    <mergeCell ref="K317:L317"/>
    <mergeCell ref="K329:L329"/>
    <mergeCell ref="K330:L330"/>
    <mergeCell ref="K331:L331"/>
    <mergeCell ref="K332:L332"/>
    <mergeCell ref="K333:L333"/>
    <mergeCell ref="A334:L334"/>
    <mergeCell ref="K324:L324"/>
    <mergeCell ref="K325:L325"/>
    <mergeCell ref="K326:L326"/>
    <mergeCell ref="K327:L327"/>
    <mergeCell ref="K328:L328"/>
    <mergeCell ref="K341:L341"/>
    <mergeCell ref="K342:L342"/>
    <mergeCell ref="K343:L343"/>
    <mergeCell ref="K344:L344"/>
    <mergeCell ref="K345:L345"/>
    <mergeCell ref="K346:L346"/>
    <mergeCell ref="K335:L335"/>
    <mergeCell ref="K336:L336"/>
    <mergeCell ref="K337:L337"/>
    <mergeCell ref="K338:L338"/>
    <mergeCell ref="K339:L339"/>
    <mergeCell ref="K340:L340"/>
    <mergeCell ref="K353:L353"/>
    <mergeCell ref="K354:L354"/>
    <mergeCell ref="K355:L355"/>
    <mergeCell ref="K356:L356"/>
    <mergeCell ref="K357:L357"/>
    <mergeCell ref="K358:L358"/>
    <mergeCell ref="K347:L347"/>
    <mergeCell ref="K348:L348"/>
    <mergeCell ref="K349:L349"/>
    <mergeCell ref="K350:L350"/>
    <mergeCell ref="K351:L351"/>
    <mergeCell ref="K352:L352"/>
    <mergeCell ref="K366:L366"/>
    <mergeCell ref="K367:L367"/>
    <mergeCell ref="K368:L368"/>
    <mergeCell ref="K369:L369"/>
    <mergeCell ref="K370:L370"/>
    <mergeCell ref="K371:L371"/>
    <mergeCell ref="K359:L359"/>
    <mergeCell ref="K361:L361"/>
    <mergeCell ref="K362:L362"/>
    <mergeCell ref="K363:L363"/>
    <mergeCell ref="A364:L364"/>
    <mergeCell ref="K365:L365"/>
    <mergeCell ref="K378:L378"/>
    <mergeCell ref="K379:L379"/>
    <mergeCell ref="K380:L380"/>
    <mergeCell ref="K381:L381"/>
    <mergeCell ref="K382:L382"/>
    <mergeCell ref="K383:L383"/>
    <mergeCell ref="K372:L372"/>
    <mergeCell ref="K373:L373"/>
    <mergeCell ref="K374:L374"/>
    <mergeCell ref="K375:L375"/>
    <mergeCell ref="K376:L376"/>
    <mergeCell ref="K377:L377"/>
    <mergeCell ref="K390:L390"/>
    <mergeCell ref="K391:L391"/>
    <mergeCell ref="K392:L392"/>
    <mergeCell ref="K393:L393"/>
    <mergeCell ref="K394:L394"/>
    <mergeCell ref="K395:L395"/>
    <mergeCell ref="K384:L384"/>
    <mergeCell ref="K385:L385"/>
    <mergeCell ref="K386:L386"/>
    <mergeCell ref="K387:L387"/>
    <mergeCell ref="K388:L388"/>
    <mergeCell ref="K389:L389"/>
    <mergeCell ref="K402:L402"/>
    <mergeCell ref="K403:L403"/>
    <mergeCell ref="K404:L404"/>
    <mergeCell ref="K405:L405"/>
    <mergeCell ref="K406:L406"/>
    <mergeCell ref="K407:L407"/>
    <mergeCell ref="K396:L396"/>
    <mergeCell ref="K397:L397"/>
    <mergeCell ref="K398:L398"/>
    <mergeCell ref="K399:L399"/>
    <mergeCell ref="K400:L400"/>
    <mergeCell ref="K401:L40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недвижимое</vt:lpstr>
      <vt:lpstr>движимое</vt:lpstr>
      <vt:lpstr>Акции</vt:lpstr>
      <vt:lpstr>Реестр зем. уч.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2019-07-01T06:37:00Z</cp:lastPrinted>
  <dcterms:created xsi:type="dcterms:W3CDTF">2011-07-15T05:14:25Z</dcterms:created>
  <dcterms:modified xsi:type="dcterms:W3CDTF">2020-01-31T07:02:54Z</dcterms:modified>
</cp:coreProperties>
</file>